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-furusawa\Downloads\"/>
    </mc:Choice>
  </mc:AlternateContent>
  <bookViews>
    <workbookView xWindow="-120" yWindow="-120" windowWidth="29040" windowHeight="15990"/>
  </bookViews>
  <sheets>
    <sheet name="日本語の証明書" sheetId="1" r:id="rId1"/>
    <sheet name="英語の証明書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1" i="4" l="1"/>
  <c r="P42" i="1"/>
  <c r="P21" i="1" l="1"/>
  <c r="M32" i="1"/>
  <c r="J42" i="1" s="1"/>
  <c r="P31" i="1"/>
  <c r="P25" i="1"/>
  <c r="P26" i="1"/>
  <c r="P20" i="1"/>
  <c r="P22" i="1"/>
  <c r="P23" i="1"/>
  <c r="P24" i="1"/>
  <c r="P27" i="1"/>
  <c r="P29" i="1"/>
  <c r="P32" i="1" s="1"/>
  <c r="D42" i="1" s="1"/>
  <c r="P30" i="1"/>
  <c r="P21" i="4"/>
  <c r="P25" i="4" s="1"/>
  <c r="D31" i="4" s="1"/>
  <c r="P22" i="4"/>
  <c r="P23" i="4"/>
  <c r="P24" i="4"/>
  <c r="M25" i="4"/>
  <c r="J31" i="4" s="1"/>
  <c r="V31" i="4" l="1"/>
  <c r="M33" i="4" s="1"/>
  <c r="W35" i="4" s="1"/>
  <c r="V42" i="1"/>
  <c r="M44" i="1" s="1"/>
  <c r="W46" i="1" s="1"/>
</calcChain>
</file>

<file path=xl/sharedStrings.xml><?xml version="1.0" encoding="utf-8"?>
<sst xmlns="http://schemas.openxmlformats.org/spreadsheetml/2006/main" count="146" uniqueCount="95">
  <si>
    <t>学籍番号</t>
    <rPh sb="0" eb="2">
      <t>ガクセキ</t>
    </rPh>
    <rPh sb="2" eb="4">
      <t>バンゴウ</t>
    </rPh>
    <phoneticPr fontId="2"/>
  </si>
  <si>
    <t>証明書の種類</t>
    <rPh sb="0" eb="3">
      <t>ショウメイショ</t>
    </rPh>
    <rPh sb="4" eb="6">
      <t>シュルイ</t>
    </rPh>
    <phoneticPr fontId="2"/>
  </si>
  <si>
    <t>必要な枚数</t>
    <rPh sb="0" eb="2">
      <t>ヒツヨウ</t>
    </rPh>
    <rPh sb="3" eb="5">
      <t>マイスウ</t>
    </rPh>
    <phoneticPr fontId="2"/>
  </si>
  <si>
    <t>備考</t>
    <rPh sb="0" eb="2">
      <t>ビコウ</t>
    </rPh>
    <phoneticPr fontId="2"/>
  </si>
  <si>
    <t>日本工業大学　証明書発行　申込み用紙</t>
    <rPh sb="0" eb="2">
      <t>ニホン</t>
    </rPh>
    <rPh sb="2" eb="4">
      <t>コウギョウ</t>
    </rPh>
    <rPh sb="4" eb="6">
      <t>ダイガク</t>
    </rPh>
    <rPh sb="7" eb="10">
      <t>ショウメイショ</t>
    </rPh>
    <rPh sb="10" eb="12">
      <t>ハッコウ</t>
    </rPh>
    <rPh sb="13" eb="15">
      <t>モウシコ</t>
    </rPh>
    <rPh sb="16" eb="18">
      <t>ヨウシ</t>
    </rPh>
    <phoneticPr fontId="2"/>
  </si>
  <si>
    <t>陸上</t>
    <rPh sb="0" eb="2">
      <t>リクジョウ</t>
    </rPh>
    <phoneticPr fontId="2"/>
  </si>
  <si>
    <t>海上</t>
    <rPh sb="0" eb="2">
      <t>カイジョウ</t>
    </rPh>
    <phoneticPr fontId="2"/>
  </si>
  <si>
    <t>成績証明書　（工学部）</t>
    <rPh sb="0" eb="2">
      <t>セイセキ</t>
    </rPh>
    <rPh sb="2" eb="5">
      <t>ショウメイショ</t>
    </rPh>
    <rPh sb="7" eb="10">
      <t>コウガクブ</t>
    </rPh>
    <phoneticPr fontId="2"/>
  </si>
  <si>
    <t>卒業証明書　（工学部）</t>
    <rPh sb="0" eb="2">
      <t>ソツギョウ</t>
    </rPh>
    <rPh sb="2" eb="5">
      <t>ショウメイショ</t>
    </rPh>
    <rPh sb="7" eb="10">
      <t>コウガクブ</t>
    </rPh>
    <phoneticPr fontId="2"/>
  </si>
  <si>
    <t>成績証明書　(大学院）</t>
    <rPh sb="0" eb="2">
      <t>セイセキ</t>
    </rPh>
    <rPh sb="2" eb="5">
      <t>ショウメイショ</t>
    </rPh>
    <rPh sb="7" eb="10">
      <t>ダイガクイン</t>
    </rPh>
    <phoneticPr fontId="2"/>
  </si>
  <si>
    <t>修了証明書　(大学院）</t>
    <rPh sb="0" eb="2">
      <t>シュウリョウ</t>
    </rPh>
    <rPh sb="2" eb="5">
      <t>ショウメイショ</t>
    </rPh>
    <rPh sb="7" eb="10">
      <t>ダイガクイン</t>
    </rPh>
    <phoneticPr fontId="2"/>
  </si>
  <si>
    <t>電気主任技術者用</t>
    <rPh sb="0" eb="2">
      <t>デンキ</t>
    </rPh>
    <rPh sb="2" eb="4">
      <t>シュニン</t>
    </rPh>
    <rPh sb="4" eb="7">
      <t>ギジュツシャ</t>
    </rPh>
    <rPh sb="7" eb="8">
      <t>ヨウ</t>
    </rPh>
    <phoneticPr fontId="2"/>
  </si>
  <si>
    <t>各200</t>
    <rPh sb="0" eb="1">
      <t>カク</t>
    </rPh>
    <phoneticPr fontId="2"/>
  </si>
  <si>
    <t>返送日</t>
    <rPh sb="0" eb="2">
      <t>ヘンソウ</t>
    </rPh>
    <rPh sb="2" eb="3">
      <t>ビ</t>
    </rPh>
    <phoneticPr fontId="2"/>
  </si>
  <si>
    <t>■送料・手数料合計</t>
    <rPh sb="1" eb="3">
      <t>ソウリョウ</t>
    </rPh>
    <rPh sb="4" eb="7">
      <t>テスウリョウ</t>
    </rPh>
    <rPh sb="7" eb="9">
      <t>ゴウケイ</t>
    </rPh>
    <phoneticPr fontId="2"/>
  </si>
  <si>
    <t>送料</t>
    <rPh sb="0" eb="2">
      <t>ソウリョウ</t>
    </rPh>
    <phoneticPr fontId="2"/>
  </si>
  <si>
    <t>FAX</t>
    <phoneticPr fontId="2"/>
  </si>
  <si>
    <t>合計</t>
    <rPh sb="0" eb="2">
      <t>ゴウケイ</t>
    </rPh>
    <phoneticPr fontId="2"/>
  </si>
  <si>
    <t>料金</t>
    <rPh sb="0" eb="2">
      <t>リョウキン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</si>
  <si>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</si>
  <si>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</si>
  <si>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氏名のご記入がありません</t>
    <rPh sb="0" eb="2">
      <t>シメイ</t>
    </rPh>
    <rPh sb="4" eb="6">
      <t>キニュウ</t>
    </rPh>
    <phoneticPr fontId="2"/>
  </si>
  <si>
    <t>住所のご記入がありません</t>
    <rPh sb="0" eb="2">
      <t>ジュウショ</t>
    </rPh>
    <rPh sb="4" eb="6">
      <t>キニュウ</t>
    </rPh>
    <phoneticPr fontId="2"/>
  </si>
  <si>
    <t>卒業学科のご記入がありません</t>
    <rPh sb="0" eb="2">
      <t>ソツギョウ</t>
    </rPh>
    <rPh sb="2" eb="4">
      <t>ガッカ</t>
    </rPh>
    <rPh sb="6" eb="8">
      <t>キニュウ</t>
    </rPh>
    <phoneticPr fontId="2"/>
  </si>
  <si>
    <t>郵便番号のご記入がありません</t>
    <rPh sb="0" eb="4">
      <t>ユウビンバンゴウ</t>
    </rPh>
    <rPh sb="6" eb="8">
      <t>キニュウ</t>
    </rPh>
    <phoneticPr fontId="2"/>
  </si>
  <si>
    <t>電話番号のご記入がありません</t>
    <rPh sb="0" eb="2">
      <t>デンワ</t>
    </rPh>
    <rPh sb="2" eb="4">
      <t>バンゴウ</t>
    </rPh>
    <rPh sb="6" eb="8">
      <t>キニュウ</t>
    </rPh>
    <phoneticPr fontId="2"/>
  </si>
  <si>
    <t>卒業年月のご記入がありません</t>
    <rPh sb="0" eb="2">
      <t>ソツギョウ</t>
    </rPh>
    <rPh sb="2" eb="4">
      <t>ネンゲツ</t>
    </rPh>
    <rPh sb="6" eb="8">
      <t>キニュウ</t>
    </rPh>
    <phoneticPr fontId="2"/>
  </si>
  <si>
    <t>日</t>
    <rPh sb="0" eb="1">
      <t>ニチ</t>
    </rPh>
    <phoneticPr fontId="2"/>
  </si>
  <si>
    <t>生年月日のご記入がありません</t>
    <rPh sb="0" eb="2">
      <t>セイネン</t>
    </rPh>
    <rPh sb="2" eb="4">
      <t>ガッピ</t>
    </rPh>
    <rPh sb="6" eb="8">
      <t>キニュウ</t>
    </rPh>
    <phoneticPr fontId="2"/>
  </si>
  <si>
    <t>太枠内をご記入ください</t>
    <rPh sb="0" eb="1">
      <t>フト</t>
    </rPh>
    <rPh sb="1" eb="2">
      <t>ワク</t>
    </rPh>
    <rPh sb="2" eb="3">
      <t>ナイ</t>
    </rPh>
    <rPh sb="5" eb="7">
      <t>キニュウ</t>
    </rPh>
    <phoneticPr fontId="2"/>
  </si>
  <si>
    <t>■基本情報</t>
    <rPh sb="1" eb="3">
      <t>キホン</t>
    </rPh>
    <rPh sb="3" eb="5">
      <t>ジョウホウ</t>
    </rPh>
    <phoneticPr fontId="2"/>
  </si>
  <si>
    <t>■証明書の種類と枚数</t>
    <rPh sb="1" eb="3">
      <t>ショウメイ</t>
    </rPh>
    <rPh sb="3" eb="4">
      <t>ショ</t>
    </rPh>
    <rPh sb="5" eb="7">
      <t>シュルイ</t>
    </rPh>
    <rPh sb="8" eb="10">
      <t>マイスウ</t>
    </rPh>
    <phoneticPr fontId="2"/>
  </si>
  <si>
    <t>卒業年月</t>
    <rPh sb="0" eb="2">
      <t>ソツギョウ</t>
    </rPh>
    <rPh sb="2" eb="4">
      <t>ネンゲツ</t>
    </rPh>
    <phoneticPr fontId="2"/>
  </si>
  <si>
    <t>郵便番号</t>
    <rPh sb="0" eb="4">
      <t>ユウビンバンゴウ</t>
    </rPh>
    <phoneticPr fontId="2"/>
  </si>
  <si>
    <t>〒</t>
    <phoneticPr fontId="2"/>
  </si>
  <si>
    <t>住所</t>
    <rPh sb="0" eb="2">
      <t>ジュウショ</t>
    </rPh>
    <phoneticPr fontId="2"/>
  </si>
  <si>
    <t>手数料</t>
    <rPh sb="0" eb="3">
      <t>テスウリョウ</t>
    </rPh>
    <phoneticPr fontId="2"/>
  </si>
  <si>
    <t>発行手数料</t>
    <rPh sb="0" eb="2">
      <t>ハッコウ</t>
    </rPh>
    <rPh sb="2" eb="5">
      <t>テスウリョウ</t>
    </rPh>
    <phoneticPr fontId="2"/>
  </si>
  <si>
    <t>速達料</t>
    <rPh sb="0" eb="2">
      <t>ソクタツ</t>
    </rPh>
    <rPh sb="2" eb="3">
      <t>リョウ</t>
    </rPh>
    <phoneticPr fontId="2"/>
  </si>
  <si>
    <t>代引手数料</t>
    <rPh sb="0" eb="1">
      <t>ダイ</t>
    </rPh>
    <rPh sb="1" eb="2">
      <t>ビ</t>
    </rPh>
    <rPh sb="2" eb="5">
      <t>テスウリョウ</t>
    </rPh>
    <phoneticPr fontId="2"/>
  </si>
  <si>
    <t>手数料・送料合計</t>
    <rPh sb="0" eb="3">
      <t>テスウリョウ</t>
    </rPh>
    <rPh sb="4" eb="6">
      <t>ソウリョウ</t>
    </rPh>
    <rPh sb="6" eb="8">
      <t>ゴウケイ</t>
    </rPh>
    <phoneticPr fontId="2"/>
  </si>
  <si>
    <t>発行手数料以外は、郵便局が領収する費用です</t>
    <rPh sb="0" eb="2">
      <t>ハッコウ</t>
    </rPh>
    <rPh sb="2" eb="5">
      <t>テスウリョウ</t>
    </rPh>
    <rPh sb="5" eb="7">
      <t>イガイ</t>
    </rPh>
    <rPh sb="9" eb="12">
      <t>ユウビンキョク</t>
    </rPh>
    <rPh sb="13" eb="15">
      <t>リョウシュウ</t>
    </rPh>
    <rPh sb="17" eb="19">
      <t>ヒヨウ</t>
    </rPh>
    <phoneticPr fontId="2"/>
  </si>
  <si>
    <t>学籍番号もできる限りご記入ください</t>
    <rPh sb="0" eb="2">
      <t>ガクセキ</t>
    </rPh>
    <rPh sb="2" eb="4">
      <t>バンゴウ</t>
    </rPh>
    <rPh sb="8" eb="9">
      <t>カギ</t>
    </rPh>
    <rPh sb="11" eb="13">
      <t>キニュウ</t>
    </rPh>
    <phoneticPr fontId="2"/>
  </si>
  <si>
    <t>●その他・大学への通信欄</t>
    <rPh sb="3" eb="4">
      <t>タ</t>
    </rPh>
    <rPh sb="5" eb="7">
      <t>ダイガク</t>
    </rPh>
    <rPh sb="9" eb="11">
      <t>ツウシン</t>
    </rPh>
    <rPh sb="11" eb="12">
      <t>ラン</t>
    </rPh>
    <phoneticPr fontId="2"/>
  </si>
  <si>
    <t>必要な証明書の枚数が０になっています</t>
    <rPh sb="0" eb="2">
      <t>ヒツヨウ</t>
    </rPh>
    <rPh sb="3" eb="5">
      <t>ショウメイ</t>
    </rPh>
    <rPh sb="5" eb="6">
      <t>ショ</t>
    </rPh>
    <rPh sb="7" eb="9">
      <t>マイスウ</t>
    </rPh>
    <phoneticPr fontId="2"/>
  </si>
  <si>
    <t>Ｅ科・所定科目の
合格者のみ</t>
    <rPh sb="1" eb="2">
      <t>カ</t>
    </rPh>
    <rPh sb="3" eb="5">
      <t>ショテイ</t>
    </rPh>
    <rPh sb="5" eb="7">
      <t>カモク</t>
    </rPh>
    <rPh sb="9" eb="12">
      <t>ゴウカクシャ</t>
    </rPh>
    <phoneticPr fontId="2"/>
  </si>
  <si>
    <t>平成</t>
  </si>
  <si>
    <t>速達／普通便</t>
    <rPh sb="0" eb="2">
      <t>ソクタツ</t>
    </rPh>
    <rPh sb="3" eb="5">
      <t>フツウ</t>
    </rPh>
    <rPh sb="5" eb="6">
      <t>ビン</t>
    </rPh>
    <phoneticPr fontId="2"/>
  </si>
  <si>
    <t>←通常は「普通便」を
　お急ぎの場合は「速達」を入力してください</t>
    <rPh sb="1" eb="3">
      <t>ツウジョウ</t>
    </rPh>
    <rPh sb="5" eb="7">
      <t>フツウ</t>
    </rPh>
    <rPh sb="7" eb="8">
      <t>ビン</t>
    </rPh>
    <rPh sb="13" eb="14">
      <t>イソ</t>
    </rPh>
    <rPh sb="16" eb="18">
      <t>バアイ</t>
    </rPh>
    <rPh sb="20" eb="22">
      <t>ソクタツ</t>
    </rPh>
    <rPh sb="24" eb="26">
      <t>ニュウリョク</t>
    </rPh>
    <phoneticPr fontId="2"/>
  </si>
  <si>
    <t>手数料小計</t>
    <rPh sb="0" eb="3">
      <t>テスウリョウ</t>
    </rPh>
    <rPh sb="3" eb="5">
      <t>ショウケイ</t>
    </rPh>
    <phoneticPr fontId="2"/>
  </si>
  <si>
    <t>英文　卒業証明書　（工学部）</t>
    <rPh sb="0" eb="2">
      <t>エイブン</t>
    </rPh>
    <rPh sb="3" eb="5">
      <t>ソツギョウ</t>
    </rPh>
    <rPh sb="5" eb="8">
      <t>ショウメイショ</t>
    </rPh>
    <rPh sb="10" eb="13">
      <t>コウガクブ</t>
    </rPh>
    <phoneticPr fontId="2"/>
  </si>
  <si>
    <t>各1000</t>
    <rPh sb="0" eb="1">
      <t>カク</t>
    </rPh>
    <phoneticPr fontId="2"/>
  </si>
  <si>
    <t>英文　成績証明書　（工学部）</t>
    <rPh sb="0" eb="2">
      <t>エイブン</t>
    </rPh>
    <rPh sb="3" eb="5">
      <t>セイセキ</t>
    </rPh>
    <rPh sb="5" eb="8">
      <t>ショウメイショ</t>
    </rPh>
    <rPh sb="10" eb="13">
      <t>コウガクブ</t>
    </rPh>
    <phoneticPr fontId="2"/>
  </si>
  <si>
    <t>英文　卒業証明書　（大学院）</t>
    <rPh sb="0" eb="2">
      <t>エイブン</t>
    </rPh>
    <rPh sb="3" eb="5">
      <t>ソツギョウ</t>
    </rPh>
    <rPh sb="5" eb="8">
      <t>ショウメイショ</t>
    </rPh>
    <rPh sb="10" eb="13">
      <t>ダイガクイン</t>
    </rPh>
    <phoneticPr fontId="2"/>
  </si>
  <si>
    <t>英文　成績証明書　（大学院）</t>
    <rPh sb="0" eb="2">
      <t>エイブン</t>
    </rPh>
    <rPh sb="3" eb="5">
      <t>セイセキ</t>
    </rPh>
    <rPh sb="5" eb="8">
      <t>ショウメイショ</t>
    </rPh>
    <rPh sb="10" eb="13">
      <t>ダイガクイン</t>
    </rPh>
    <phoneticPr fontId="2"/>
  </si>
  <si>
    <t>〒</t>
    <phoneticPr fontId="2"/>
  </si>
  <si>
    <t>FAX</t>
    <phoneticPr fontId="2"/>
  </si>
  <si>
    <t>日本工業大学　証明書発行　申込み用紙（英文）</t>
    <rPh sb="0" eb="2">
      <t>ニホン</t>
    </rPh>
    <rPh sb="2" eb="4">
      <t>コウギョウ</t>
    </rPh>
    <rPh sb="4" eb="6">
      <t>ダイガク</t>
    </rPh>
    <rPh sb="7" eb="10">
      <t>ショウメイショ</t>
    </rPh>
    <rPh sb="10" eb="12">
      <t>ハッコウ</t>
    </rPh>
    <rPh sb="13" eb="15">
      <t>モウシコ</t>
    </rPh>
    <rPh sb="16" eb="18">
      <t>ヨウシ</t>
    </rPh>
    <rPh sb="19" eb="21">
      <t>エイブン</t>
    </rPh>
    <phoneticPr fontId="2"/>
  </si>
  <si>
    <t>英字氏名のご記入がありません</t>
    <rPh sb="0" eb="2">
      <t>エイジ</t>
    </rPh>
    <rPh sb="2" eb="4">
      <t>シメイ</t>
    </rPh>
    <rPh sb="6" eb="8">
      <t>キニュウ</t>
    </rPh>
    <phoneticPr fontId="2"/>
  </si>
  <si>
    <t>英字国籍名のご記入がありません</t>
    <rPh sb="0" eb="2">
      <t>エイジ</t>
    </rPh>
    <rPh sb="2" eb="4">
      <t>コクセキ</t>
    </rPh>
    <rPh sb="4" eb="5">
      <t>メイ</t>
    </rPh>
    <rPh sb="7" eb="9">
      <t>キニュウ</t>
    </rPh>
    <phoneticPr fontId="2"/>
  </si>
  <si>
    <t>↑パスポート等とつづりがちがっていると、別人と判断される場合があります。ご注意下さい</t>
    <rPh sb="6" eb="7">
      <t>トウ</t>
    </rPh>
    <rPh sb="20" eb="22">
      <t>ベツジン</t>
    </rPh>
    <rPh sb="23" eb="25">
      <t>ハンダン</t>
    </rPh>
    <rPh sb="28" eb="30">
      <t>バアイ</t>
    </rPh>
    <rPh sb="37" eb="39">
      <t>チュウイ</t>
    </rPh>
    <rPh sb="39" eb="40">
      <t>クダ</t>
    </rPh>
    <phoneticPr fontId="2"/>
  </si>
  <si>
    <t>普通便</t>
  </si>
  <si>
    <t>0480-33-7527</t>
    <phoneticPr fontId="2"/>
  </si>
  <si>
    <r>
      <t xml:space="preserve">本人確認のため、運転免許証・健康保険証など、
</t>
    </r>
    <r>
      <rPr>
        <b/>
        <sz val="14"/>
        <color indexed="10"/>
        <rFont val="ＭＳ Ｐゴシック"/>
        <family val="3"/>
        <charset val="128"/>
      </rPr>
      <t>身分証明書のコピーとともに</t>
    </r>
    <r>
      <rPr>
        <sz val="10"/>
        <rFont val="ＭＳ Ｐ明朝"/>
        <family val="1"/>
        <charset val="128"/>
      </rPr>
      <t xml:space="preserve">
日本工業大学・教務課までファックスをお送りください</t>
    </r>
    <rPh sb="0" eb="2">
      <t>ホンニン</t>
    </rPh>
    <rPh sb="2" eb="4">
      <t>カクニン</t>
    </rPh>
    <rPh sb="8" eb="10">
      <t>ウンテン</t>
    </rPh>
    <rPh sb="10" eb="13">
      <t>メンキョショウ</t>
    </rPh>
    <rPh sb="14" eb="16">
      <t>ケンコウ</t>
    </rPh>
    <rPh sb="16" eb="19">
      <t>ホケンショウ</t>
    </rPh>
    <rPh sb="23" eb="25">
      <t>ミブン</t>
    </rPh>
    <rPh sb="25" eb="27">
      <t>ショウメイ</t>
    </rPh>
    <rPh sb="27" eb="28">
      <t>ショ</t>
    </rPh>
    <rPh sb="37" eb="39">
      <t>ニホン</t>
    </rPh>
    <rPh sb="39" eb="41">
      <t>コウギョウ</t>
    </rPh>
    <rPh sb="41" eb="43">
      <t>ダイガク</t>
    </rPh>
    <rPh sb="44" eb="46">
      <t>キョウム</t>
    </rPh>
    <rPh sb="46" eb="47">
      <t>カ</t>
    </rPh>
    <rPh sb="56" eb="57">
      <t>オク</t>
    </rPh>
    <phoneticPr fontId="2"/>
  </si>
  <si>
    <t>返送日の
めやす</t>
    <rPh sb="0" eb="2">
      <t>ヘンソウ</t>
    </rPh>
    <rPh sb="2" eb="3">
      <t>ビ</t>
    </rPh>
    <phoneticPr fontId="2"/>
  </si>
  <si>
    <t>2+郵送日</t>
    <rPh sb="2" eb="4">
      <t>ユウソウ</t>
    </rPh>
    <rPh sb="4" eb="5">
      <t>ビ</t>
    </rPh>
    <phoneticPr fontId="2"/>
  </si>
  <si>
    <t>7+郵送日</t>
    <rPh sb="2" eb="4">
      <t>ユウソウ</t>
    </rPh>
    <rPh sb="4" eb="5">
      <t>ビ</t>
    </rPh>
    <phoneticPr fontId="2"/>
  </si>
  <si>
    <t>７日
＋
郵送に
要する
日数</t>
    <rPh sb="1" eb="2">
      <t>カ</t>
    </rPh>
    <rPh sb="5" eb="7">
      <t>ユウソウ</t>
    </rPh>
    <rPh sb="9" eb="10">
      <t>ヨウ</t>
    </rPh>
    <rPh sb="13" eb="15">
      <t>ニッスウ</t>
    </rPh>
    <phoneticPr fontId="2"/>
  </si>
  <si>
    <t>２日
＋
郵送に
要する
日数</t>
    <rPh sb="1" eb="2">
      <t>ニチ</t>
    </rPh>
    <rPh sb="5" eb="7">
      <t>ユウソウ</t>
    </rPh>
    <rPh sb="9" eb="10">
      <t>ヨウ</t>
    </rPh>
    <rPh sb="13" eb="15">
      <t>ニッスウ</t>
    </rPh>
    <phoneticPr fontId="2"/>
  </si>
  <si>
    <t>※ お送りいただいた個人情報は、本学個人情報保護方針に則り、証明書発行の際のご本人確認にのみ使用します。</t>
    <rPh sb="3" eb="4">
      <t>オク</t>
    </rPh>
    <rPh sb="10" eb="12">
      <t>コジン</t>
    </rPh>
    <rPh sb="12" eb="14">
      <t>ジョウホウ</t>
    </rPh>
    <rPh sb="16" eb="18">
      <t>ホンガク</t>
    </rPh>
    <rPh sb="18" eb="20">
      <t>コジン</t>
    </rPh>
    <rPh sb="20" eb="22">
      <t>ジョウホウ</t>
    </rPh>
    <rPh sb="22" eb="24">
      <t>ホゴ</t>
    </rPh>
    <rPh sb="24" eb="26">
      <t>ホウシン</t>
    </rPh>
    <rPh sb="27" eb="28">
      <t>ノット</t>
    </rPh>
    <rPh sb="30" eb="33">
      <t>ショウメイショ</t>
    </rPh>
    <rPh sb="33" eb="35">
      <t>ハッコウ</t>
    </rPh>
    <rPh sb="36" eb="37">
      <t>サイ</t>
    </rPh>
    <rPh sb="39" eb="41">
      <t>ホンニン</t>
    </rPh>
    <rPh sb="41" eb="43">
      <t>カクニン</t>
    </rPh>
    <rPh sb="46" eb="48">
      <t>シヨウ</t>
    </rPh>
    <phoneticPr fontId="2"/>
  </si>
  <si>
    <t>2+郵送日</t>
    <phoneticPr fontId="2"/>
  </si>
  <si>
    <t>1級</t>
    <rPh sb="1" eb="2">
      <t>キュウ</t>
    </rPh>
    <phoneticPr fontId="2"/>
  </si>
  <si>
    <t>　　●教員免許状申請用の「学力に関する証明書」については、大学・教務課へ直接お問い合わせください。</t>
    <rPh sb="3" eb="5">
      <t>キョウイン</t>
    </rPh>
    <rPh sb="5" eb="7">
      <t>メンキョ</t>
    </rPh>
    <rPh sb="7" eb="8">
      <t>ジョウ</t>
    </rPh>
    <rPh sb="8" eb="11">
      <t>シンセイヨウ</t>
    </rPh>
    <rPh sb="13" eb="15">
      <t>ガクリョク</t>
    </rPh>
    <rPh sb="16" eb="17">
      <t>カン</t>
    </rPh>
    <rPh sb="19" eb="22">
      <t>ショウメイショ</t>
    </rPh>
    <rPh sb="29" eb="31">
      <t>ダイガク</t>
    </rPh>
    <rPh sb="32" eb="35">
      <t>キョウムカ</t>
    </rPh>
    <rPh sb="36" eb="38">
      <t>チョクセツ</t>
    </rPh>
    <rPh sb="39" eb="40">
      <t>ト</t>
    </rPh>
    <rPh sb="41" eb="42">
      <t>ア</t>
    </rPh>
    <phoneticPr fontId="2"/>
  </si>
  <si>
    <t>2級・木造</t>
    <rPh sb="1" eb="2">
      <t>キュウ</t>
    </rPh>
    <rPh sb="3" eb="5">
      <t>モクゾウ</t>
    </rPh>
    <phoneticPr fontId="2"/>
  </si>
  <si>
    <t>送付先住所</t>
    <rPh sb="0" eb="2">
      <t>ソウフ</t>
    </rPh>
    <rPh sb="2" eb="3">
      <t>サキ</t>
    </rPh>
    <rPh sb="3" eb="5">
      <t>ジュウショ</t>
    </rPh>
    <phoneticPr fontId="2"/>
  </si>
  <si>
    <t>フリガナ</t>
    <phoneticPr fontId="2"/>
  </si>
  <si>
    <t>※H21年度以降
入学者のみ</t>
    <rPh sb="4" eb="6">
      <t>ネンド</t>
    </rPh>
    <rPh sb="6" eb="8">
      <t>イコウ</t>
    </rPh>
    <rPh sb="9" eb="11">
      <t>ニュウガク</t>
    </rPh>
    <rPh sb="11" eb="12">
      <t>シャ</t>
    </rPh>
    <phoneticPr fontId="2"/>
  </si>
  <si>
    <t>　　※建築士試験受験に際して、H20年度（2008年）以前入学者は「卒業証明書」の取得が必要になります。</t>
    <rPh sb="25" eb="26">
      <t>ネン</t>
    </rPh>
    <phoneticPr fontId="2"/>
  </si>
  <si>
    <t>　　※「指定科目修得単位証明書・卒業証明書」は、H21年度（2009年）以降入学者が対象です。</t>
    <rPh sb="4" eb="6">
      <t>シテイ</t>
    </rPh>
    <rPh sb="6" eb="8">
      <t>カモク</t>
    </rPh>
    <rPh sb="8" eb="10">
      <t>シュウトク</t>
    </rPh>
    <rPh sb="10" eb="12">
      <t>タンイ</t>
    </rPh>
    <rPh sb="12" eb="15">
      <t>ショウメイショ</t>
    </rPh>
    <rPh sb="16" eb="18">
      <t>ソツギョウ</t>
    </rPh>
    <rPh sb="18" eb="21">
      <t>ショウメイショ</t>
    </rPh>
    <rPh sb="27" eb="28">
      <t>ネン</t>
    </rPh>
    <rPh sb="28" eb="29">
      <t>ド</t>
    </rPh>
    <rPh sb="34" eb="35">
      <t>ネン</t>
    </rPh>
    <rPh sb="36" eb="38">
      <t>イコウ</t>
    </rPh>
    <rPh sb="38" eb="41">
      <t>ニュウガクシャ</t>
    </rPh>
    <rPh sb="42" eb="44">
      <t>タイショウ</t>
    </rPh>
    <phoneticPr fontId="2"/>
  </si>
  <si>
    <r>
      <t xml:space="preserve">指定科目修得単位
証明書・卒業証明書
</t>
    </r>
    <r>
      <rPr>
        <sz val="8"/>
        <rFont val="ＭＳ Ｐゴシック"/>
        <family val="3"/>
        <charset val="128"/>
      </rPr>
      <t>（建築士試験受験用）※</t>
    </r>
    <rPh sb="0" eb="2">
      <t>シテイ</t>
    </rPh>
    <rPh sb="2" eb="4">
      <t>カモク</t>
    </rPh>
    <rPh sb="4" eb="6">
      <t>シュウトク</t>
    </rPh>
    <rPh sb="6" eb="8">
      <t>タンイ</t>
    </rPh>
    <rPh sb="9" eb="12">
      <t>ショウメイショ</t>
    </rPh>
    <rPh sb="13" eb="15">
      <t>ソツギョウ</t>
    </rPh>
    <rPh sb="15" eb="18">
      <t>ショウメイショ</t>
    </rPh>
    <rPh sb="20" eb="23">
      <t>ケンチクシ</t>
    </rPh>
    <rPh sb="23" eb="25">
      <t>シケン</t>
    </rPh>
    <rPh sb="25" eb="28">
      <t>ジュケンヨウ</t>
    </rPh>
    <phoneticPr fontId="2"/>
  </si>
  <si>
    <t>単位修得証明書</t>
    <rPh sb="0" eb="2">
      <t>タンイ</t>
    </rPh>
    <rPh sb="2" eb="4">
      <t>シュウトク</t>
    </rPh>
    <rPh sb="4" eb="7">
      <t>ショウメイショ</t>
    </rPh>
    <phoneticPr fontId="2"/>
  </si>
  <si>
    <t>陸上・海上</t>
    <rPh sb="0" eb="2">
      <t>リクジョウ</t>
    </rPh>
    <rPh sb="3" eb="5">
      <t>カイジョウ</t>
    </rPh>
    <phoneticPr fontId="2"/>
  </si>
  <si>
    <r>
      <t>無線従事者資格用
単位取得証明書</t>
    </r>
    <r>
      <rPr>
        <sz val="8"/>
        <rFont val="ＭＳ Ｐゴシック"/>
        <family val="3"/>
        <charset val="128"/>
      </rPr>
      <t xml:space="preserve">
(H7年度～H14年度入学生対象）</t>
    </r>
    <rPh sb="0" eb="2">
      <t>ムセン</t>
    </rPh>
    <rPh sb="2" eb="5">
      <t>ジュウジシャ</t>
    </rPh>
    <rPh sb="5" eb="7">
      <t>シカク</t>
    </rPh>
    <rPh sb="7" eb="8">
      <t>ヨウ</t>
    </rPh>
    <rPh sb="9" eb="11">
      <t>タンイ</t>
    </rPh>
    <rPh sb="11" eb="13">
      <t>シュトク</t>
    </rPh>
    <rPh sb="13" eb="15">
      <t>ショウメイ</t>
    </rPh>
    <rPh sb="15" eb="16">
      <t>ショ</t>
    </rPh>
    <rPh sb="20" eb="21">
      <t>ネン</t>
    </rPh>
    <rPh sb="21" eb="22">
      <t>ド</t>
    </rPh>
    <rPh sb="26" eb="27">
      <t>ネン</t>
    </rPh>
    <rPh sb="27" eb="28">
      <t>ド</t>
    </rPh>
    <rPh sb="28" eb="31">
      <t>ニュウガクセイ</t>
    </rPh>
    <rPh sb="31" eb="33">
      <t>タイショウ</t>
    </rPh>
    <phoneticPr fontId="2"/>
  </si>
  <si>
    <r>
      <t>無線従事者資格用</t>
    </r>
    <r>
      <rPr>
        <sz val="8"/>
        <rFont val="ＭＳ Ｐゴシック"/>
        <family val="3"/>
        <charset val="128"/>
      </rPr>
      <t>（H15年度～）</t>
    </r>
    <rPh sb="0" eb="2">
      <t>ムセン</t>
    </rPh>
    <rPh sb="2" eb="5">
      <t>ジュウジシャ</t>
    </rPh>
    <rPh sb="5" eb="7">
      <t>シカク</t>
    </rPh>
    <rPh sb="7" eb="8">
      <t>ヨウ</t>
    </rPh>
    <rPh sb="12" eb="13">
      <t>ネン</t>
    </rPh>
    <rPh sb="13" eb="14">
      <t>ド</t>
    </rPh>
    <phoneticPr fontId="2"/>
  </si>
  <si>
    <t>機械工学科 実践機械工学プログラム卒業生対象</t>
    <rPh sb="0" eb="2">
      <t>キカイ</t>
    </rPh>
    <rPh sb="2" eb="4">
      <t>コウガク</t>
    </rPh>
    <rPh sb="4" eb="5">
      <t>カ</t>
    </rPh>
    <rPh sb="6" eb="8">
      <t>ジッセン</t>
    </rPh>
    <rPh sb="8" eb="10">
      <t>キカイ</t>
    </rPh>
    <rPh sb="10" eb="12">
      <t>コウガク</t>
    </rPh>
    <rPh sb="17" eb="20">
      <t>ソツギョウセイ</t>
    </rPh>
    <rPh sb="20" eb="22">
      <t>タイショウ</t>
    </rPh>
    <phoneticPr fontId="2"/>
  </si>
  <si>
    <t>卒業証明書（実践機械工学プログラム）</t>
    <rPh sb="0" eb="2">
      <t>ソツギョウ</t>
    </rPh>
    <rPh sb="2" eb="5">
      <t>ショウメイショ</t>
    </rPh>
    <phoneticPr fontId="2"/>
  </si>
  <si>
    <t>常時連絡可能な電話番号</t>
    <rPh sb="0" eb="2">
      <t>ジョウジ</t>
    </rPh>
    <rPh sb="2" eb="4">
      <t>レンラク</t>
    </rPh>
    <rPh sb="4" eb="6">
      <t>カノウ</t>
    </rPh>
    <rPh sb="7" eb="9">
      <t>デンワ</t>
    </rPh>
    <rPh sb="9" eb="11">
      <t>バンゴウ</t>
    </rPh>
    <phoneticPr fontId="2"/>
  </si>
  <si>
    <t>※科目等履修により単位を修得している場合には、その旨を下記の「通信欄」にご記入ください。</t>
    <rPh sb="1" eb="3">
      <t>カモク</t>
    </rPh>
    <rPh sb="3" eb="4">
      <t>トウ</t>
    </rPh>
    <rPh sb="4" eb="6">
      <t>リシュウ</t>
    </rPh>
    <rPh sb="9" eb="11">
      <t>タンイ</t>
    </rPh>
    <rPh sb="12" eb="14">
      <t>シュウトク</t>
    </rPh>
    <rPh sb="18" eb="20">
      <t>バアイ</t>
    </rPh>
    <rPh sb="25" eb="26">
      <t>ムネ</t>
    </rPh>
    <rPh sb="27" eb="29">
      <t>カキ</t>
    </rPh>
    <rPh sb="31" eb="32">
      <t>ツウ</t>
    </rPh>
    <rPh sb="32" eb="33">
      <t>シン</t>
    </rPh>
    <rPh sb="33" eb="34">
      <t>ラン</t>
    </rPh>
    <rPh sb="37" eb="39">
      <t>キニュウ</t>
    </rPh>
    <phoneticPr fontId="2"/>
  </si>
  <si>
    <t>学部/課程</t>
    <rPh sb="0" eb="2">
      <t>ガクブ</t>
    </rPh>
    <rPh sb="3" eb="5">
      <t>カテイ</t>
    </rPh>
    <phoneticPr fontId="2"/>
  </si>
  <si>
    <t>学科/専攻</t>
    <rPh sb="0" eb="2">
      <t>ガッカ</t>
    </rPh>
    <rPh sb="3" eb="5">
      <t>センコウ</t>
    </rPh>
    <phoneticPr fontId="2"/>
  </si>
  <si>
    <t>生年月日</t>
    <rPh sb="0" eb="2">
      <t>セイネン</t>
    </rPh>
    <rPh sb="2" eb="4">
      <t>ガッピ</t>
    </rPh>
    <phoneticPr fontId="2"/>
  </si>
  <si>
    <t>氏名</t>
    <rPh sb="0" eb="2">
      <t>シメイ</t>
    </rPh>
    <phoneticPr fontId="2"/>
  </si>
  <si>
    <t>英字氏名</t>
    <rPh sb="0" eb="2">
      <t>エイジ</t>
    </rPh>
    <rPh sb="2" eb="4">
      <t>シメイ</t>
    </rPh>
    <phoneticPr fontId="2"/>
  </si>
  <si>
    <t>英字国籍名
（例 Japan)</t>
    <rPh sb="0" eb="2">
      <t>エイジ</t>
    </rPh>
    <rPh sb="2" eb="4">
      <t>コクセキ</t>
    </rPh>
    <rPh sb="4" eb="5">
      <t>メイ</t>
    </rPh>
    <rPh sb="7" eb="8">
      <t>レイ</t>
    </rPh>
    <phoneticPr fontId="2"/>
  </si>
  <si>
    <t>2021.10改訂</t>
    <rPh sb="7" eb="9">
      <t>カイテイ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</si>
</sst>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&quot;円&quot;"/>
    <numFmt numFmtId="177" formatCode="0_ &quot;枚&quot;"/>
    <numFmt numFmtId="178" formatCode="#,##0&quot;円&quot;"/>
    <numFmt numFmtId="179" formatCode="0&quot;枚&quot;"/>
    <numFmt numFmtId="180" formatCode="0_ "/>
    <numFmt numFmtId="181" formatCode="0_);[Red]\(0\)"/>
  </numFmts>
  <fonts count="31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ゴシック"/>
      <family val="3"/>
      <charset val="128"/>
    </font>
    <font>
      <sz val="18"/>
      <name val="HGS創英角ｺﾞｼｯｸUB"/>
      <family val="3"/>
      <charset val="128"/>
    </font>
    <font>
      <b/>
      <sz val="16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8"/>
      <color indexed="10"/>
      <name val="HGS創英角ｺﾞｼｯｸUB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color indexed="9"/>
      <name val="ＭＳ Ｐゴシック"/>
      <family val="3"/>
      <charset val="128"/>
    </font>
    <font>
      <sz val="10"/>
      <color indexed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/>
      <top style="mediumDashed">
        <color indexed="10"/>
      </top>
      <bottom style="thick">
        <color indexed="10"/>
      </bottom>
      <diagonal/>
    </border>
    <border>
      <left/>
      <right/>
      <top style="mediumDashed">
        <color indexed="10"/>
      </top>
      <bottom style="thick">
        <color indexed="10"/>
      </bottom>
      <diagonal/>
    </border>
    <border>
      <left/>
      <right style="thick">
        <color indexed="10"/>
      </right>
      <top style="mediumDashed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mediumDashed">
        <color indexed="10"/>
      </bottom>
      <diagonal/>
    </border>
    <border>
      <left/>
      <right/>
      <top style="thick">
        <color indexed="10"/>
      </top>
      <bottom style="mediumDashed">
        <color indexed="10"/>
      </bottom>
      <diagonal/>
    </border>
    <border>
      <left/>
      <right style="thick">
        <color indexed="10"/>
      </right>
      <top style="thick">
        <color indexed="10"/>
      </top>
      <bottom style="mediumDashed">
        <color indexed="10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10"/>
      </right>
      <top style="double">
        <color indexed="64"/>
      </top>
      <bottom/>
      <diagonal/>
    </border>
    <border>
      <left/>
      <right style="thick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1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Dashed">
        <color indexed="10"/>
      </left>
      <right/>
      <top style="mediumDashed">
        <color indexed="10"/>
      </top>
      <bottom style="mediumDashed">
        <color indexed="10"/>
      </bottom>
      <diagonal/>
    </border>
    <border>
      <left/>
      <right/>
      <top style="mediumDashed">
        <color indexed="10"/>
      </top>
      <bottom style="mediumDashed">
        <color indexed="10"/>
      </bottom>
      <diagonal/>
    </border>
    <border>
      <left/>
      <right style="mediumDashed">
        <color indexed="10"/>
      </right>
      <top style="mediumDashed">
        <color indexed="10"/>
      </top>
      <bottom style="mediumDashed">
        <color indexed="10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Dashed">
        <color indexed="10"/>
      </top>
      <bottom/>
      <diagonal/>
    </border>
    <border>
      <left style="thick">
        <color indexed="1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thick">
        <color indexed="17"/>
      </right>
      <top style="thick">
        <color indexed="10"/>
      </top>
      <bottom style="thick">
        <color indexed="10"/>
      </bottom>
      <diagonal/>
    </border>
    <border>
      <left style="thick">
        <color indexed="17"/>
      </left>
      <right style="thick">
        <color indexed="17"/>
      </right>
      <top style="thick">
        <color indexed="10"/>
      </top>
      <bottom style="thick">
        <color indexed="10"/>
      </bottom>
      <diagonal/>
    </border>
    <border>
      <left style="thick">
        <color indexed="17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/>
      <bottom style="mediumDashed">
        <color indexed="10"/>
      </bottom>
      <diagonal/>
    </border>
  </borders>
  <cellStyleXfs count="1">
    <xf numFmtId="0" fontId="0" fillId="0" borderId="0">
      <alignment vertical="center"/>
    </xf>
  </cellStyleXfs>
  <cellXfs count="288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7" fillId="0" borderId="1" xfId="0" applyFont="1" applyBorder="1" applyProtection="1">
      <alignment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Protection="1">
      <alignment vertical="center"/>
      <protection hidden="1"/>
    </xf>
    <xf numFmtId="0" fontId="16" fillId="0" borderId="0" xfId="0" applyFont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3" fontId="5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right"/>
      <protection hidden="1"/>
    </xf>
    <xf numFmtId="178" fontId="15" fillId="0" borderId="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Protection="1">
      <alignment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2" fillId="0" borderId="1" xfId="0" applyFont="1" applyBorder="1" applyAlignment="1" applyProtection="1">
      <protection hidden="1"/>
    </xf>
    <xf numFmtId="0" fontId="19" fillId="0" borderId="0" xfId="0" applyFont="1" applyProtection="1">
      <alignment vertical="center"/>
      <protection hidden="1"/>
    </xf>
    <xf numFmtId="0" fontId="19" fillId="0" borderId="0" xfId="0" applyFont="1" applyFill="1" applyProtection="1">
      <alignment vertical="center"/>
      <protection hidden="1"/>
    </xf>
    <xf numFmtId="0" fontId="23" fillId="0" borderId="2" xfId="0" applyFont="1" applyBorder="1" applyAlignment="1" applyProtection="1">
      <alignment horizontal="center" vertical="center"/>
      <protection locked="0" hidden="1"/>
    </xf>
    <xf numFmtId="0" fontId="23" fillId="0" borderId="2" xfId="0" applyFont="1" applyBorder="1" applyAlignment="1" applyProtection="1">
      <alignment horizontal="center" vertical="center"/>
      <protection hidden="1"/>
    </xf>
    <xf numFmtId="0" fontId="23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30" fillId="0" borderId="63" xfId="0" applyNumberFormat="1" applyFont="1" applyBorder="1" applyAlignment="1" applyProtection="1">
      <alignment horizontal="center" vertical="center"/>
      <protection hidden="1"/>
    </xf>
    <xf numFmtId="0" fontId="30" fillId="0" borderId="78" xfId="0" applyNumberFormat="1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180" fontId="23" fillId="0" borderId="24" xfId="0" applyNumberFormat="1" applyFont="1" applyBorder="1" applyAlignment="1" applyProtection="1">
      <alignment horizontal="center" vertical="center"/>
      <protection locked="0" hidden="1"/>
    </xf>
    <xf numFmtId="180" fontId="23" fillId="0" borderId="25" xfId="0" applyNumberFormat="1" applyFont="1" applyBorder="1" applyAlignment="1" applyProtection="1">
      <alignment horizontal="center" vertical="center"/>
      <protection locked="0" hidden="1"/>
    </xf>
    <xf numFmtId="180" fontId="23" fillId="0" borderId="26" xfId="0" applyNumberFormat="1" applyFont="1" applyBorder="1" applyAlignment="1" applyProtection="1">
      <alignment horizontal="center" vertical="center"/>
      <protection locked="0"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178" fontId="13" fillId="0" borderId="15" xfId="0" applyNumberFormat="1" applyFont="1" applyBorder="1" applyAlignment="1" applyProtection="1">
      <alignment horizontal="center" vertical="center"/>
      <protection hidden="1"/>
    </xf>
    <xf numFmtId="178" fontId="13" fillId="0" borderId="17" xfId="0" applyNumberFormat="1" applyFont="1" applyBorder="1" applyAlignment="1" applyProtection="1">
      <alignment horizontal="center" vertical="center"/>
      <protection hidden="1"/>
    </xf>
    <xf numFmtId="180" fontId="23" fillId="0" borderId="30" xfId="0" applyNumberFormat="1" applyFont="1" applyBorder="1" applyAlignment="1" applyProtection="1">
      <alignment horizontal="center" vertical="center"/>
      <protection locked="0" hidden="1"/>
    </xf>
    <xf numFmtId="180" fontId="23" fillId="0" borderId="2" xfId="0" applyNumberFormat="1" applyFont="1" applyBorder="1" applyAlignment="1" applyProtection="1">
      <alignment horizontal="center" vertical="center"/>
      <protection locked="0" hidden="1"/>
    </xf>
    <xf numFmtId="180" fontId="23" fillId="0" borderId="3" xfId="0" applyNumberFormat="1" applyFont="1" applyBorder="1" applyAlignment="1" applyProtection="1">
      <alignment horizontal="center" vertical="center"/>
      <protection locked="0" hidden="1"/>
    </xf>
    <xf numFmtId="178" fontId="13" fillId="0" borderId="27" xfId="0" applyNumberFormat="1" applyFont="1" applyBorder="1" applyAlignment="1" applyProtection="1">
      <alignment horizontal="center" vertical="center"/>
      <protection hidden="1"/>
    </xf>
    <xf numFmtId="178" fontId="13" fillId="0" borderId="70" xfId="0" applyNumberFormat="1" applyFont="1" applyBorder="1" applyAlignment="1" applyProtection="1">
      <alignment horizontal="center" vertical="center"/>
      <protection hidden="1"/>
    </xf>
    <xf numFmtId="178" fontId="13" fillId="0" borderId="1" xfId="0" applyNumberFormat="1" applyFont="1" applyBorder="1" applyAlignment="1" applyProtection="1">
      <alignment horizontal="center" vertical="center"/>
      <protection hidden="1"/>
    </xf>
    <xf numFmtId="178" fontId="13" fillId="0" borderId="46" xfId="0" applyNumberFormat="1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 wrapText="1"/>
      <protection hidden="1"/>
    </xf>
    <xf numFmtId="0" fontId="26" fillId="0" borderId="15" xfId="0" applyFont="1" applyBorder="1" applyAlignment="1" applyProtection="1">
      <alignment horizontal="center" vertical="center" wrapText="1"/>
      <protection hidden="1"/>
    </xf>
    <xf numFmtId="0" fontId="26" fillId="0" borderId="17" xfId="0" applyFont="1" applyBorder="1" applyAlignment="1" applyProtection="1">
      <alignment horizontal="center" vertical="center" wrapText="1"/>
      <protection hidden="1"/>
    </xf>
    <xf numFmtId="0" fontId="26" fillId="0" borderId="22" xfId="0" applyFont="1" applyBorder="1" applyAlignment="1" applyProtection="1">
      <alignment horizontal="center" vertical="center" wrapText="1"/>
      <protection hidden="1"/>
    </xf>
    <xf numFmtId="0" fontId="26" fillId="0" borderId="1" xfId="0" applyFont="1" applyBorder="1" applyAlignment="1" applyProtection="1">
      <alignment horizontal="center" vertical="center" wrapText="1"/>
      <protection hidden="1"/>
    </xf>
    <xf numFmtId="0" fontId="26" fillId="0" borderId="46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0" fillId="2" borderId="4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5" fillId="0" borderId="60" xfId="0" applyFont="1" applyFill="1" applyBorder="1" applyAlignment="1" applyProtection="1">
      <alignment horizontal="left" vertical="top" wrapText="1"/>
      <protection locked="0" hidden="1"/>
    </xf>
    <xf numFmtId="0" fontId="5" fillId="0" borderId="61" xfId="0" applyFont="1" applyFill="1" applyBorder="1" applyAlignment="1" applyProtection="1">
      <alignment horizontal="left" vertical="top" wrapText="1"/>
      <protection locked="0" hidden="1"/>
    </xf>
    <xf numFmtId="0" fontId="5" fillId="0" borderId="62" xfId="0" applyFont="1" applyFill="1" applyBorder="1" applyAlignment="1" applyProtection="1">
      <alignment horizontal="left" vertical="top" wrapText="1"/>
      <protection locked="0" hidden="1"/>
    </xf>
    <xf numFmtId="178" fontId="15" fillId="0" borderId="64" xfId="0" applyNumberFormat="1" applyFont="1" applyBorder="1" applyAlignment="1" applyProtection="1">
      <alignment horizontal="center" vertical="center"/>
      <protection hidden="1"/>
    </xf>
    <xf numFmtId="178" fontId="15" fillId="0" borderId="63" xfId="0" applyNumberFormat="1" applyFont="1" applyBorder="1" applyAlignment="1" applyProtection="1">
      <alignment horizontal="center" vertical="center"/>
      <protection hidden="1"/>
    </xf>
    <xf numFmtId="178" fontId="15" fillId="0" borderId="65" xfId="0" applyNumberFormat="1" applyFont="1" applyBorder="1" applyAlignment="1" applyProtection="1">
      <alignment horizontal="center" vertical="center"/>
      <protection hidden="1"/>
    </xf>
    <xf numFmtId="178" fontId="15" fillId="0" borderId="66" xfId="0" applyNumberFormat="1" applyFont="1" applyBorder="1" applyAlignment="1" applyProtection="1">
      <alignment horizontal="center" vertical="center"/>
      <protection hidden="1"/>
    </xf>
    <xf numFmtId="178" fontId="15" fillId="0" borderId="67" xfId="0" applyNumberFormat="1" applyFont="1" applyBorder="1" applyAlignment="1" applyProtection="1">
      <alignment horizontal="center" vertical="center"/>
      <protection hidden="1"/>
    </xf>
    <xf numFmtId="178" fontId="15" fillId="0" borderId="68" xfId="0" applyNumberFormat="1" applyFont="1" applyBorder="1" applyAlignment="1" applyProtection="1">
      <alignment horizontal="center" vertical="center"/>
      <protection hidden="1"/>
    </xf>
    <xf numFmtId="180" fontId="23" fillId="0" borderId="16" xfId="0" applyNumberFormat="1" applyFont="1" applyBorder="1" applyAlignment="1" applyProtection="1">
      <alignment horizontal="center" vertical="center"/>
      <protection locked="0" hidden="1"/>
    </xf>
    <xf numFmtId="180" fontId="23" fillId="0" borderId="8" xfId="0" applyNumberFormat="1" applyFont="1" applyBorder="1" applyAlignment="1" applyProtection="1">
      <alignment horizontal="center" vertical="center"/>
      <protection locked="0" hidden="1"/>
    </xf>
    <xf numFmtId="180" fontId="23" fillId="0" borderId="9" xfId="0" applyNumberFormat="1" applyFont="1" applyBorder="1" applyAlignment="1" applyProtection="1">
      <alignment horizontal="center" vertical="center"/>
      <protection locked="0" hidden="1"/>
    </xf>
    <xf numFmtId="0" fontId="5" fillId="0" borderId="69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178" fontId="13" fillId="0" borderId="18" xfId="0" applyNumberFormat="1" applyFont="1" applyBorder="1" applyAlignment="1" applyProtection="1">
      <alignment horizontal="center" vertical="center"/>
      <protection hidden="1"/>
    </xf>
    <xf numFmtId="178" fontId="13" fillId="0" borderId="19" xfId="0" applyNumberFormat="1" applyFont="1" applyBorder="1" applyAlignment="1" applyProtection="1">
      <alignment horizontal="center" vertical="center"/>
      <protection hidden="1"/>
    </xf>
    <xf numFmtId="178" fontId="13" fillId="0" borderId="20" xfId="0" applyNumberFormat="1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23" fillId="0" borderId="16" xfId="0" applyFont="1" applyBorder="1" applyAlignment="1" applyProtection="1">
      <alignment horizontal="center" vertical="center"/>
      <protection locked="0" hidden="1"/>
    </xf>
    <xf numFmtId="0" fontId="23" fillId="0" borderId="8" xfId="0" applyFont="1" applyBorder="1" applyAlignment="1" applyProtection="1">
      <alignment horizontal="center" vertical="center"/>
      <protection locked="0" hidden="1"/>
    </xf>
    <xf numFmtId="0" fontId="23" fillId="0" borderId="9" xfId="0" applyFont="1" applyBorder="1" applyAlignment="1" applyProtection="1">
      <alignment horizontal="center" vertical="center"/>
      <protection locked="0"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10" fillId="2" borderId="15" xfId="0" applyFont="1" applyFill="1" applyBorder="1" applyAlignment="1" applyProtection="1">
      <alignment horizontal="center" vertical="center"/>
      <protection hidden="1"/>
    </xf>
    <xf numFmtId="0" fontId="10" fillId="2" borderId="17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176" fontId="0" fillId="0" borderId="10" xfId="0" applyNumberFormat="1" applyBorder="1" applyAlignment="1" applyProtection="1">
      <alignment horizontal="center" vertical="center"/>
      <protection hidden="1"/>
    </xf>
    <xf numFmtId="176" fontId="0" fillId="0" borderId="11" xfId="0" applyNumberFormat="1" applyBorder="1" applyAlignment="1" applyProtection="1">
      <alignment horizontal="center" vertical="center"/>
      <protection hidden="1"/>
    </xf>
    <xf numFmtId="0" fontId="18" fillId="0" borderId="42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27" fillId="0" borderId="22" xfId="0" applyFont="1" applyBorder="1" applyAlignment="1" applyProtection="1">
      <alignment horizontal="left" vertical="center" wrapText="1"/>
      <protection hidden="1"/>
    </xf>
    <xf numFmtId="0" fontId="27" fillId="0" borderId="1" xfId="0" applyFont="1" applyBorder="1" applyAlignment="1" applyProtection="1">
      <alignment horizontal="left" vertical="center" wrapText="1"/>
      <protection hidden="1"/>
    </xf>
    <xf numFmtId="0" fontId="27" fillId="0" borderId="46" xfId="0" applyFont="1" applyBorder="1" applyAlignment="1" applyProtection="1">
      <alignment horizontal="left" vertical="center" wrapText="1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56" xfId="0" applyFont="1" applyFill="1" applyBorder="1" applyAlignment="1" applyProtection="1">
      <alignment horizontal="center" vertical="center"/>
      <protection hidden="1"/>
    </xf>
    <xf numFmtId="0" fontId="1" fillId="0" borderId="57" xfId="0" applyFont="1" applyFill="1" applyBorder="1" applyAlignment="1" applyProtection="1">
      <alignment horizontal="center" vertical="center"/>
      <protection hidden="1"/>
    </xf>
    <xf numFmtId="0" fontId="1" fillId="0" borderId="58" xfId="0" applyFont="1" applyFill="1" applyBorder="1" applyAlignment="1" applyProtection="1">
      <alignment horizontal="center" vertical="center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49" fontId="24" fillId="0" borderId="16" xfId="0" applyNumberFormat="1" applyFont="1" applyBorder="1" applyAlignment="1" applyProtection="1">
      <alignment horizontal="left" vertical="center" indent="1"/>
      <protection locked="0" hidden="1"/>
    </xf>
    <xf numFmtId="49" fontId="24" fillId="0" borderId="8" xfId="0" applyNumberFormat="1" applyFont="1" applyBorder="1" applyAlignment="1" applyProtection="1">
      <alignment horizontal="left" vertical="center" indent="1"/>
      <protection locked="0" hidden="1"/>
    </xf>
    <xf numFmtId="49" fontId="24" fillId="0" borderId="9" xfId="0" applyNumberFormat="1" applyFont="1" applyBorder="1" applyAlignment="1" applyProtection="1">
      <alignment horizontal="left" vertical="center" indent="1"/>
      <protection locked="0" hidden="1"/>
    </xf>
    <xf numFmtId="178" fontId="13" fillId="0" borderId="50" xfId="0" applyNumberFormat="1" applyFont="1" applyBorder="1" applyAlignment="1" applyProtection="1">
      <alignment horizontal="center" vertical="center"/>
      <protection hidden="1"/>
    </xf>
    <xf numFmtId="178" fontId="13" fillId="0" borderId="51" xfId="0" applyNumberFormat="1" applyFont="1" applyBorder="1" applyAlignment="1" applyProtection="1">
      <alignment horizontal="center" vertical="center"/>
      <protection hidden="1"/>
    </xf>
    <xf numFmtId="178" fontId="13" fillId="0" borderId="52" xfId="0" applyNumberFormat="1" applyFont="1" applyBorder="1" applyAlignment="1" applyProtection="1">
      <alignment horizontal="center" vertical="center"/>
      <protection hidden="1"/>
    </xf>
    <xf numFmtId="177" fontId="13" fillId="0" borderId="53" xfId="0" applyNumberFormat="1" applyFont="1" applyBorder="1" applyAlignment="1" applyProtection="1">
      <alignment horizontal="center" vertical="center"/>
      <protection hidden="1"/>
    </xf>
    <xf numFmtId="177" fontId="13" fillId="0" borderId="54" xfId="0" applyNumberFormat="1" applyFont="1" applyBorder="1" applyAlignment="1" applyProtection="1">
      <alignment horizontal="center" vertical="center"/>
      <protection hidden="1"/>
    </xf>
    <xf numFmtId="177" fontId="13" fillId="0" borderId="55" xfId="0" applyNumberFormat="1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178" fontId="13" fillId="0" borderId="6" xfId="0" applyNumberFormat="1" applyFont="1" applyBorder="1" applyAlignment="1" applyProtection="1">
      <alignment horizontal="center" vertical="center"/>
      <protection hidden="1"/>
    </xf>
    <xf numFmtId="178" fontId="13" fillId="0" borderId="7" xfId="0" applyNumberFormat="1" applyFont="1" applyBorder="1" applyAlignment="1" applyProtection="1">
      <alignment horizontal="center" vertical="center"/>
      <protection hidden="1"/>
    </xf>
    <xf numFmtId="178" fontId="13" fillId="0" borderId="47" xfId="0" applyNumberFormat="1" applyFont="1" applyBorder="1" applyAlignment="1" applyProtection="1">
      <alignment horizontal="center" vertical="center"/>
      <protection hidden="1"/>
    </xf>
    <xf numFmtId="0" fontId="27" fillId="0" borderId="14" xfId="0" applyFont="1" applyBorder="1" applyAlignment="1" applyProtection="1">
      <alignment horizontal="center" vertical="center" wrapText="1"/>
      <protection hidden="1"/>
    </xf>
    <xf numFmtId="0" fontId="27" fillId="0" borderId="15" xfId="0" applyFont="1" applyBorder="1" applyAlignment="1" applyProtection="1">
      <alignment horizontal="center" vertical="center" wrapText="1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29" fillId="2" borderId="40" xfId="0" applyFont="1" applyFill="1" applyBorder="1" applyAlignment="1" applyProtection="1">
      <alignment horizontal="center" vertical="center" wrapText="1"/>
      <protection hidden="1"/>
    </xf>
    <xf numFmtId="0" fontId="29" fillId="2" borderId="7" xfId="0" applyFont="1" applyFill="1" applyBorder="1" applyAlignment="1" applyProtection="1">
      <alignment horizontal="center" vertical="center" wrapText="1"/>
      <protection hidden="1"/>
    </xf>
    <xf numFmtId="0" fontId="29" fillId="2" borderId="41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3" fillId="0" borderId="2" xfId="0" applyFont="1" applyBorder="1" applyAlignment="1" applyProtection="1">
      <alignment horizontal="center" vertical="center"/>
      <protection locked="0" hidden="1"/>
    </xf>
    <xf numFmtId="0" fontId="23" fillId="0" borderId="42" xfId="0" applyFont="1" applyBorder="1" applyAlignment="1" applyProtection="1">
      <alignment horizontal="center" vertical="center"/>
      <protection locked="0" hidden="1"/>
    </xf>
    <xf numFmtId="0" fontId="23" fillId="0" borderId="0" xfId="0" applyFont="1" applyBorder="1" applyAlignment="1" applyProtection="1">
      <alignment horizontal="center" vertical="center"/>
      <protection locked="0" hidden="1"/>
    </xf>
    <xf numFmtId="0" fontId="23" fillId="0" borderId="30" xfId="0" applyFont="1" applyBorder="1" applyAlignment="1" applyProtection="1">
      <alignment horizontal="center" vertical="center"/>
      <protection locked="0"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24" fillId="0" borderId="31" xfId="0" applyFont="1" applyBorder="1" applyAlignment="1" applyProtection="1">
      <alignment horizontal="left" vertical="center" indent="1"/>
      <protection locked="0" hidden="1"/>
    </xf>
    <xf numFmtId="0" fontId="24" fillId="0" borderId="32" xfId="0" applyFont="1" applyBorder="1" applyAlignment="1" applyProtection="1">
      <alignment horizontal="left" vertical="center" indent="1"/>
      <protection locked="0" hidden="1"/>
    </xf>
    <xf numFmtId="0" fontId="24" fillId="0" borderId="33" xfId="0" applyFont="1" applyBorder="1" applyAlignment="1" applyProtection="1">
      <alignment horizontal="left" vertical="center" indent="1"/>
      <protection locked="0" hidden="1"/>
    </xf>
    <xf numFmtId="49" fontId="24" fillId="0" borderId="30" xfId="0" applyNumberFormat="1" applyFont="1" applyBorder="1" applyAlignment="1" applyProtection="1">
      <alignment horizontal="center" vertical="center"/>
      <protection locked="0" hidden="1"/>
    </xf>
    <xf numFmtId="49" fontId="24" fillId="0" borderId="2" xfId="0" applyNumberFormat="1" applyFont="1" applyBorder="1" applyAlignment="1" applyProtection="1">
      <alignment horizontal="center" vertical="center"/>
      <protection locked="0" hidden="1"/>
    </xf>
    <xf numFmtId="49" fontId="24" fillId="0" borderId="3" xfId="0" applyNumberFormat="1" applyFont="1" applyBorder="1" applyAlignment="1" applyProtection="1">
      <alignment horizontal="center" vertical="center"/>
      <protection locked="0" hidden="1"/>
    </xf>
    <xf numFmtId="49" fontId="24" fillId="0" borderId="30" xfId="0" applyNumberFormat="1" applyFont="1" applyFill="1" applyBorder="1" applyAlignment="1" applyProtection="1">
      <alignment horizontal="left" vertical="center" wrapText="1" indent="1"/>
      <protection locked="0" hidden="1"/>
    </xf>
    <xf numFmtId="49" fontId="24" fillId="0" borderId="2" xfId="0" applyNumberFormat="1" applyFont="1" applyFill="1" applyBorder="1" applyAlignment="1" applyProtection="1">
      <alignment horizontal="left" vertical="center" wrapText="1" indent="1"/>
      <protection locked="0" hidden="1"/>
    </xf>
    <xf numFmtId="49" fontId="24" fillId="0" borderId="3" xfId="0" applyNumberFormat="1" applyFont="1" applyFill="1" applyBorder="1" applyAlignment="1" applyProtection="1">
      <alignment horizontal="left" vertical="center" wrapText="1" indent="1"/>
      <protection locked="0" hidden="1"/>
    </xf>
    <xf numFmtId="0" fontId="10" fillId="2" borderId="6" xfId="0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wrapText="1"/>
      <protection locked="0" hidden="1"/>
    </xf>
    <xf numFmtId="0" fontId="0" fillId="0" borderId="8" xfId="0" applyFont="1" applyFill="1" applyBorder="1" applyAlignment="1" applyProtection="1">
      <alignment horizontal="center" vertical="center" wrapText="1"/>
      <protection locked="0" hidden="1"/>
    </xf>
    <xf numFmtId="0" fontId="0" fillId="0" borderId="9" xfId="0" applyFont="1" applyFill="1" applyBorder="1" applyAlignment="1" applyProtection="1">
      <alignment horizontal="center" vertical="center" wrapText="1"/>
      <protection locked="0" hidden="1"/>
    </xf>
    <xf numFmtId="0" fontId="18" fillId="0" borderId="8" xfId="0" applyFont="1" applyBorder="1" applyAlignment="1" applyProtection="1">
      <alignment horizontal="center" vertical="center" wrapText="1"/>
      <protection locked="0" hidden="1"/>
    </xf>
    <xf numFmtId="0" fontId="18" fillId="0" borderId="9" xfId="0" applyFont="1" applyBorder="1" applyAlignment="1" applyProtection="1">
      <alignment horizontal="center" vertical="center" wrapText="1"/>
      <protection locked="0" hidden="1"/>
    </xf>
    <xf numFmtId="0" fontId="4" fillId="0" borderId="0" xfId="0" applyFont="1" applyAlignment="1" applyProtection="1">
      <alignment horizontal="left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0" fillId="2" borderId="47" xfId="0" applyFont="1" applyFill="1" applyBorder="1" applyAlignment="1" applyProtection="1">
      <alignment horizontal="center" vertical="center" wrapText="1"/>
      <protection hidden="1"/>
    </xf>
    <xf numFmtId="0" fontId="10" fillId="2" borderId="47" xfId="0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0" fillId="2" borderId="40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left" vertical="center" indent="1"/>
      <protection locked="0" hidden="1"/>
    </xf>
    <xf numFmtId="0" fontId="0" fillId="0" borderId="2" xfId="0" applyFont="1" applyBorder="1" applyAlignment="1" applyProtection="1">
      <alignment horizontal="left" vertical="center" indent="1"/>
      <protection locked="0" hidden="1"/>
    </xf>
    <xf numFmtId="0" fontId="0" fillId="0" borderId="3" xfId="0" applyFont="1" applyBorder="1" applyAlignment="1" applyProtection="1">
      <alignment horizontal="left" vertical="center" indent="1"/>
      <protection locked="0" hidden="1"/>
    </xf>
    <xf numFmtId="0" fontId="24" fillId="0" borderId="34" xfId="0" applyFont="1" applyBorder="1" applyAlignment="1" applyProtection="1">
      <alignment horizontal="left" vertical="center" indent="1" shrinkToFit="1"/>
      <protection locked="0" hidden="1"/>
    </xf>
    <xf numFmtId="0" fontId="24" fillId="0" borderId="35" xfId="0" applyFont="1" applyBorder="1" applyAlignment="1" applyProtection="1">
      <alignment horizontal="left" vertical="center" indent="1" shrinkToFit="1"/>
      <protection locked="0" hidden="1"/>
    </xf>
    <xf numFmtId="0" fontId="24" fillId="0" borderId="36" xfId="0" applyFont="1" applyBorder="1" applyAlignment="1" applyProtection="1">
      <alignment horizontal="left" vertical="center" indent="1" shrinkToFit="1"/>
      <protection locked="0"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0" fillId="0" borderId="37" xfId="0" applyFont="1" applyBorder="1" applyAlignment="1" applyProtection="1">
      <alignment horizontal="center" vertical="center" wrapText="1"/>
      <protection hidden="1"/>
    </xf>
    <xf numFmtId="0" fontId="0" fillId="0" borderId="48" xfId="0" applyFont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46" xfId="0" applyFont="1" applyBorder="1" applyAlignment="1" applyProtection="1">
      <alignment horizontal="center" vertical="center" wrapText="1"/>
      <protection hidden="1"/>
    </xf>
    <xf numFmtId="0" fontId="10" fillId="2" borderId="21" xfId="0" applyFont="1" applyFill="1" applyBorder="1" applyAlignment="1" applyProtection="1">
      <alignment horizontal="center" vertical="center" wrapText="1"/>
      <protection hidden="1"/>
    </xf>
    <xf numFmtId="0" fontId="10" fillId="2" borderId="22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23" xfId="0" applyFont="1" applyFill="1" applyBorder="1" applyAlignment="1" applyProtection="1">
      <alignment horizontal="center" vertical="center" wrapText="1"/>
      <protection hidden="1"/>
    </xf>
    <xf numFmtId="0" fontId="24" fillId="0" borderId="24" xfId="0" applyFont="1" applyBorder="1" applyAlignment="1" applyProtection="1">
      <alignment horizontal="left" vertical="center" indent="1" shrinkToFit="1"/>
      <protection locked="0" hidden="1"/>
    </xf>
    <xf numFmtId="0" fontId="24" fillId="0" borderId="25" xfId="0" applyFont="1" applyBorder="1" applyAlignment="1" applyProtection="1">
      <alignment horizontal="left" vertical="center" indent="1" shrinkToFit="1"/>
      <protection locked="0" hidden="1"/>
    </xf>
    <xf numFmtId="0" fontId="24" fillId="0" borderId="26" xfId="0" applyFont="1" applyBorder="1" applyAlignment="1" applyProtection="1">
      <alignment horizontal="left" vertical="center" indent="1" shrinkToFit="1"/>
      <protection locked="0" hidden="1"/>
    </xf>
    <xf numFmtId="0" fontId="29" fillId="3" borderId="40" xfId="0" applyFont="1" applyFill="1" applyBorder="1" applyAlignment="1" applyProtection="1">
      <alignment horizontal="center" vertical="center" wrapText="1"/>
      <protection hidden="1"/>
    </xf>
    <xf numFmtId="0" fontId="29" fillId="3" borderId="7" xfId="0" applyFont="1" applyFill="1" applyBorder="1" applyAlignment="1" applyProtection="1">
      <alignment horizontal="center" vertical="center" wrapText="1"/>
      <protection hidden="1"/>
    </xf>
    <xf numFmtId="0" fontId="29" fillId="3" borderId="41" xfId="0" applyFont="1" applyFill="1" applyBorder="1" applyAlignment="1" applyProtection="1">
      <alignment horizontal="center" vertical="center" wrapText="1"/>
      <protection hidden="1"/>
    </xf>
    <xf numFmtId="0" fontId="24" fillId="0" borderId="75" xfId="0" applyFont="1" applyBorder="1" applyAlignment="1" applyProtection="1">
      <alignment horizontal="center" vertical="center"/>
      <protection locked="0" hidden="1"/>
    </xf>
    <xf numFmtId="0" fontId="24" fillId="0" borderId="76" xfId="0" applyFont="1" applyBorder="1" applyAlignment="1" applyProtection="1">
      <alignment horizontal="center" vertical="center"/>
      <protection locked="0" hidden="1"/>
    </xf>
    <xf numFmtId="0" fontId="24" fillId="0" borderId="77" xfId="0" applyFont="1" applyBorder="1" applyAlignment="1" applyProtection="1">
      <alignment horizontal="center" vertical="center"/>
      <protection locked="0" hidden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23" fillId="0" borderId="75" xfId="0" applyFont="1" applyBorder="1" applyAlignment="1" applyProtection="1">
      <alignment horizontal="center" vertical="center"/>
      <protection locked="0" hidden="1"/>
    </xf>
    <xf numFmtId="0" fontId="23" fillId="0" borderId="76" xfId="0" applyFont="1" applyBorder="1" applyAlignment="1" applyProtection="1">
      <alignment horizontal="center" vertical="center"/>
      <protection locked="0" hidden="1"/>
    </xf>
    <xf numFmtId="0" fontId="23" fillId="0" borderId="77" xfId="0" applyFont="1" applyBorder="1" applyAlignment="1" applyProtection="1">
      <alignment horizontal="center" vertical="center"/>
      <protection locked="0" hidden="1"/>
    </xf>
    <xf numFmtId="0" fontId="22" fillId="0" borderId="0" xfId="0" applyFont="1" applyFill="1" applyBorder="1" applyAlignment="1">
      <alignment horizontal="left" vertical="top"/>
    </xf>
    <xf numFmtId="0" fontId="10" fillId="3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49" fontId="24" fillId="0" borderId="16" xfId="0" applyNumberFormat="1" applyFont="1" applyFill="1" applyBorder="1" applyAlignment="1" applyProtection="1">
      <alignment horizontal="left" vertical="center" wrapText="1" indent="1"/>
      <protection locked="0" hidden="1"/>
    </xf>
    <xf numFmtId="49" fontId="24" fillId="0" borderId="8" xfId="0" applyNumberFormat="1" applyFont="1" applyFill="1" applyBorder="1" applyAlignment="1" applyProtection="1">
      <alignment horizontal="left" vertical="center" wrapText="1" indent="1"/>
      <protection locked="0" hidden="1"/>
    </xf>
    <xf numFmtId="49" fontId="24" fillId="0" borderId="9" xfId="0" applyNumberFormat="1" applyFont="1" applyFill="1" applyBorder="1" applyAlignment="1" applyProtection="1">
      <alignment horizontal="left" vertical="center" wrapText="1" indent="1"/>
      <protection locked="0" hidden="1"/>
    </xf>
    <xf numFmtId="0" fontId="24" fillId="0" borderId="30" xfId="0" applyFont="1" applyBorder="1" applyAlignment="1" applyProtection="1">
      <alignment horizontal="left" vertical="center" indent="1" shrinkToFit="1"/>
      <protection locked="0" hidden="1"/>
    </xf>
    <xf numFmtId="0" fontId="24" fillId="0" borderId="2" xfId="0" applyFont="1" applyBorder="1" applyAlignment="1" applyProtection="1">
      <alignment horizontal="left" vertical="center" indent="1" shrinkToFit="1"/>
      <protection locked="0" hidden="1"/>
    </xf>
    <xf numFmtId="0" fontId="24" fillId="0" borderId="3" xfId="0" applyFont="1" applyBorder="1" applyAlignment="1" applyProtection="1">
      <alignment horizontal="left" vertical="center" indent="1" shrinkToFit="1"/>
      <protection locked="0" hidden="1"/>
    </xf>
    <xf numFmtId="0" fontId="10" fillId="3" borderId="21" xfId="0" applyFont="1" applyFill="1" applyBorder="1" applyAlignment="1" applyProtection="1">
      <alignment horizontal="center" vertical="center" wrapText="1"/>
      <protection hidden="1"/>
    </xf>
    <xf numFmtId="0" fontId="10" fillId="3" borderId="22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23" xfId="0" applyFont="1" applyFill="1" applyBorder="1" applyAlignment="1" applyProtection="1">
      <alignment horizontal="center" vertical="center" wrapText="1"/>
      <protection hidden="1"/>
    </xf>
    <xf numFmtId="0" fontId="24" fillId="0" borderId="31" xfId="0" applyFont="1" applyBorder="1" applyAlignment="1" applyProtection="1">
      <alignment horizontal="left" vertical="center" shrinkToFit="1"/>
      <protection locked="0" hidden="1"/>
    </xf>
    <xf numFmtId="0" fontId="24" fillId="0" borderId="32" xfId="0" applyFont="1" applyBorder="1" applyAlignment="1" applyProtection="1">
      <alignment horizontal="left" vertical="center" shrinkToFit="1"/>
      <protection locked="0" hidden="1"/>
    </xf>
    <xf numFmtId="0" fontId="24" fillId="0" borderId="33" xfId="0" applyFont="1" applyBorder="1" applyAlignment="1" applyProtection="1">
      <alignment horizontal="left" vertical="center" shrinkToFit="1"/>
      <protection locked="0" hidden="1"/>
    </xf>
    <xf numFmtId="0" fontId="10" fillId="3" borderId="14" xfId="0" applyFont="1" applyFill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0" fontId="10" fillId="3" borderId="11" xfId="0" applyFont="1" applyFill="1" applyBorder="1" applyAlignment="1" applyProtection="1">
      <alignment horizontal="center" vertical="center"/>
      <protection hidden="1"/>
    </xf>
    <xf numFmtId="0" fontId="23" fillId="0" borderId="74" xfId="0" applyNumberFormat="1" applyFont="1" applyBorder="1" applyAlignment="1" applyProtection="1">
      <alignment horizontal="center" vertical="center"/>
      <protection locked="0" hidden="1"/>
    </xf>
    <xf numFmtId="0" fontId="10" fillId="3" borderId="21" xfId="0" applyFont="1" applyFill="1" applyBorder="1" applyAlignment="1" applyProtection="1">
      <alignment horizontal="center" vertical="center"/>
      <protection hidden="1"/>
    </xf>
    <xf numFmtId="0" fontId="24" fillId="0" borderId="16" xfId="0" applyFont="1" applyBorder="1" applyAlignment="1" applyProtection="1">
      <alignment horizontal="left" vertical="center" indent="1"/>
      <protection locked="0" hidden="1"/>
    </xf>
    <xf numFmtId="0" fontId="24" fillId="0" borderId="8" xfId="0" applyFont="1" applyBorder="1" applyAlignment="1" applyProtection="1">
      <alignment horizontal="left" vertical="center" indent="1"/>
      <protection locked="0" hidden="1"/>
    </xf>
    <xf numFmtId="0" fontId="24" fillId="0" borderId="9" xfId="0" applyFont="1" applyBorder="1" applyAlignment="1" applyProtection="1">
      <alignment horizontal="left" vertical="center" indent="1"/>
      <protection locked="0" hidden="1"/>
    </xf>
    <xf numFmtId="0" fontId="21" fillId="0" borderId="60" xfId="0" applyFont="1" applyFill="1" applyBorder="1" applyAlignment="1" applyProtection="1">
      <alignment horizontal="left" vertical="center" wrapText="1"/>
      <protection locked="0" hidden="1"/>
    </xf>
    <xf numFmtId="0" fontId="21" fillId="0" borderId="61" xfId="0" applyFont="1" applyFill="1" applyBorder="1" applyAlignment="1" applyProtection="1">
      <alignment horizontal="left" vertical="center" wrapText="1"/>
      <protection locked="0" hidden="1"/>
    </xf>
    <xf numFmtId="0" fontId="21" fillId="0" borderId="62" xfId="0" applyFont="1" applyFill="1" applyBorder="1" applyAlignment="1" applyProtection="1">
      <alignment horizontal="left" vertical="center" wrapText="1"/>
      <protection locked="0" hidden="1"/>
    </xf>
    <xf numFmtId="0" fontId="10" fillId="3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6" fontId="12" fillId="0" borderId="72" xfId="0" applyNumberFormat="1" applyFont="1" applyBorder="1" applyAlignment="1">
      <alignment horizontal="center" vertical="center"/>
    </xf>
    <xf numFmtId="176" fontId="12" fillId="0" borderId="73" xfId="0" applyNumberFormat="1" applyFont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9" fontId="13" fillId="0" borderId="71" xfId="0" applyNumberFormat="1" applyFont="1" applyBorder="1" applyAlignment="1">
      <alignment horizontal="center" vertical="center"/>
    </xf>
    <xf numFmtId="176" fontId="12" fillId="0" borderId="71" xfId="0" applyNumberFormat="1" applyFont="1" applyBorder="1" applyAlignment="1">
      <alignment horizontal="center" vertical="center"/>
    </xf>
    <xf numFmtId="0" fontId="20" fillId="3" borderId="10" xfId="0" applyFont="1" applyFill="1" applyBorder="1" applyAlignment="1" applyProtection="1">
      <alignment horizontal="center" vertical="center"/>
      <protection hidden="1"/>
    </xf>
    <xf numFmtId="0" fontId="20" fillId="3" borderId="40" xfId="0" applyFont="1" applyFill="1" applyBorder="1" applyAlignment="1" applyProtection="1">
      <alignment horizontal="center" vertical="center"/>
      <protection hidden="1"/>
    </xf>
    <xf numFmtId="0" fontId="10" fillId="3" borderId="17" xfId="0" applyFont="1" applyFill="1" applyBorder="1" applyAlignment="1" applyProtection="1">
      <alignment horizontal="center" vertical="center"/>
      <protection hidden="1"/>
    </xf>
    <xf numFmtId="181" fontId="30" fillId="0" borderId="63" xfId="0" applyNumberFormat="1" applyFont="1" applyBorder="1" applyAlignment="1" applyProtection="1">
      <alignment horizontal="center" vertical="center"/>
      <protection hidden="1"/>
    </xf>
    <xf numFmtId="181" fontId="30" fillId="0" borderId="78" xfId="0" applyNumberFormat="1" applyFon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20"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2"/>
  <sheetViews>
    <sheetView showGridLines="0" tabSelected="1" view="pageBreakPreview" zoomScaleNormal="100" zoomScaleSheetLayoutView="100" zoomScalePageLayoutView="115" workbookViewId="0">
      <selection activeCell="D10" sqref="D10:Y10"/>
    </sheetView>
  </sheetViews>
  <sheetFormatPr defaultRowHeight="12" x14ac:dyDescent="0.15"/>
  <cols>
    <col min="1" max="25" width="3.7109375" style="1" customWidth="1"/>
    <col min="26" max="26" width="9.140625" style="1"/>
    <col min="27" max="27" width="5.42578125" style="2" customWidth="1"/>
    <col min="28" max="16384" width="9.140625" style="1"/>
  </cols>
  <sheetData>
    <row r="1" spans="1:25" ht="11.25" customHeight="1" x14ac:dyDescent="0.15">
      <c r="A1" s="110" t="s">
        <v>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1.25" customHeight="1" x14ac:dyDescent="0.1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9.9499999999999993" customHeight="1" x14ac:dyDescent="0.15">
      <c r="Y3" s="35" t="s">
        <v>94</v>
      </c>
    </row>
    <row r="4" spans="1:25" ht="19.5" thickBot="1" x14ac:dyDescent="0.2">
      <c r="A4" s="3" t="s">
        <v>30</v>
      </c>
      <c r="I4" s="4"/>
      <c r="N4" s="4"/>
      <c r="Y4" s="5" t="s">
        <v>29</v>
      </c>
    </row>
    <row r="5" spans="1:25" ht="24" customHeight="1" thickTop="1" thickBot="1" x14ac:dyDescent="0.2">
      <c r="A5" s="99" t="s">
        <v>32</v>
      </c>
      <c r="B5" s="100"/>
      <c r="C5" s="139"/>
      <c r="D5" s="147" t="s">
        <v>46</v>
      </c>
      <c r="E5" s="144"/>
      <c r="F5" s="144"/>
      <c r="G5" s="144"/>
      <c r="H5" s="33" t="s">
        <v>19</v>
      </c>
      <c r="I5" s="32"/>
      <c r="J5" s="34" t="s">
        <v>20</v>
      </c>
      <c r="K5" s="158" t="s">
        <v>88</v>
      </c>
      <c r="L5" s="159"/>
      <c r="M5" s="159"/>
      <c r="N5" s="160"/>
      <c r="O5" s="161"/>
      <c r="P5" s="162"/>
      <c r="Q5" s="158" t="s">
        <v>89</v>
      </c>
      <c r="R5" s="159"/>
      <c r="S5" s="159"/>
      <c r="T5" s="163"/>
      <c r="U5" s="163"/>
      <c r="V5" s="163"/>
      <c r="W5" s="163"/>
      <c r="X5" s="163"/>
      <c r="Y5" s="164"/>
    </row>
    <row r="6" spans="1:25" ht="24" customHeight="1" thickTop="1" thickBot="1" x14ac:dyDescent="0.2">
      <c r="A6" s="99" t="s">
        <v>0</v>
      </c>
      <c r="B6" s="100"/>
      <c r="C6" s="100"/>
      <c r="D6" s="152"/>
      <c r="E6" s="153"/>
      <c r="F6" s="153"/>
      <c r="G6" s="153"/>
      <c r="H6" s="153"/>
      <c r="I6" s="153"/>
      <c r="J6" s="154"/>
      <c r="K6" s="100" t="s">
        <v>90</v>
      </c>
      <c r="L6" s="100"/>
      <c r="M6" s="100"/>
      <c r="N6" s="148"/>
      <c r="O6" s="145" t="s">
        <v>46</v>
      </c>
      <c r="P6" s="146"/>
      <c r="Q6" s="144"/>
      <c r="R6" s="144"/>
      <c r="S6" s="33" t="s">
        <v>19</v>
      </c>
      <c r="T6" s="144"/>
      <c r="U6" s="144"/>
      <c r="V6" s="33" t="s">
        <v>20</v>
      </c>
      <c r="W6" s="144"/>
      <c r="X6" s="144"/>
      <c r="Y6" s="34" t="s">
        <v>27</v>
      </c>
    </row>
    <row r="7" spans="1:25" ht="19.5" customHeight="1" thickTop="1" thickBot="1" x14ac:dyDescent="0.2">
      <c r="A7" s="175" t="s">
        <v>75</v>
      </c>
      <c r="B7" s="159"/>
      <c r="C7" s="176"/>
      <c r="D7" s="177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9"/>
    </row>
    <row r="8" spans="1:25" ht="24" customHeight="1" thickBot="1" x14ac:dyDescent="0.2">
      <c r="A8" s="99" t="s">
        <v>91</v>
      </c>
      <c r="B8" s="100"/>
      <c r="C8" s="100"/>
      <c r="D8" s="149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1"/>
    </row>
    <row r="9" spans="1:25" ht="24" customHeight="1" thickTop="1" thickBot="1" x14ac:dyDescent="0.2">
      <c r="A9" s="120" t="s">
        <v>33</v>
      </c>
      <c r="B9" s="121"/>
      <c r="C9" s="121"/>
      <c r="D9" s="6" t="s">
        <v>34</v>
      </c>
      <c r="E9" s="155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7"/>
    </row>
    <row r="10" spans="1:25" ht="24" customHeight="1" thickTop="1" thickBot="1" x14ac:dyDescent="0.2">
      <c r="A10" s="120" t="s">
        <v>74</v>
      </c>
      <c r="B10" s="121"/>
      <c r="C10" s="209"/>
      <c r="D10" s="180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2"/>
    </row>
    <row r="11" spans="1:25" ht="24" customHeight="1" thickBot="1" x14ac:dyDescent="0.2">
      <c r="A11" s="210"/>
      <c r="B11" s="211"/>
      <c r="C11" s="212"/>
      <c r="D11" s="213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5"/>
    </row>
    <row r="12" spans="1:25" ht="24" customHeight="1" thickTop="1" thickBot="1" x14ac:dyDescent="0.2">
      <c r="A12" s="140" t="s">
        <v>86</v>
      </c>
      <c r="B12" s="141"/>
      <c r="C12" s="142"/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4"/>
    </row>
    <row r="13" spans="1:25" s="8" customFormat="1" ht="15" customHeight="1" thickTop="1" x14ac:dyDescent="0.15">
      <c r="A13" s="143" t="s">
        <v>26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7"/>
      <c r="N13" s="143" t="s">
        <v>23</v>
      </c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</row>
    <row r="14" spans="1:25" s="8" customFormat="1" ht="15" customHeight="1" x14ac:dyDescent="0.15">
      <c r="A14" s="198" t="s">
        <v>42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7"/>
      <c r="N14" s="143" t="s">
        <v>28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</row>
    <row r="15" spans="1:25" s="8" customFormat="1" ht="15" customHeight="1" x14ac:dyDescent="0.15">
      <c r="A15" s="143" t="s">
        <v>21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7"/>
      <c r="N15" s="143" t="s">
        <v>24</v>
      </c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</row>
    <row r="16" spans="1:25" s="8" customFormat="1" ht="15" customHeight="1" x14ac:dyDescent="0.15">
      <c r="A16" s="143" t="s">
        <v>22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7"/>
      <c r="N16" s="143" t="s">
        <v>25</v>
      </c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</row>
    <row r="17" spans="1:25" ht="18.75" x14ac:dyDescent="0.15">
      <c r="A17" s="3" t="s">
        <v>31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29"/>
      <c r="T17" s="9"/>
      <c r="U17" s="9"/>
      <c r="V17" s="9"/>
      <c r="W17" s="9"/>
      <c r="X17" s="9"/>
      <c r="Y17" s="9"/>
    </row>
    <row r="18" spans="1:25" ht="9.9499999999999993" customHeight="1" x14ac:dyDescent="0.15">
      <c r="A18" s="46" t="s">
        <v>1</v>
      </c>
      <c r="B18" s="46"/>
      <c r="C18" s="46"/>
      <c r="D18" s="46"/>
      <c r="E18" s="46"/>
      <c r="F18" s="46"/>
      <c r="G18" s="46"/>
      <c r="H18" s="46"/>
      <c r="I18" s="46"/>
      <c r="J18" s="46"/>
      <c r="K18" s="166" t="s">
        <v>18</v>
      </c>
      <c r="L18" s="46"/>
      <c r="M18" s="46" t="s">
        <v>2</v>
      </c>
      <c r="N18" s="46"/>
      <c r="O18" s="46"/>
      <c r="P18" s="46" t="s">
        <v>36</v>
      </c>
      <c r="Q18" s="46"/>
      <c r="R18" s="46"/>
      <c r="S18" s="168" t="s">
        <v>64</v>
      </c>
      <c r="T18" s="46"/>
      <c r="U18" s="46"/>
      <c r="V18" s="46" t="s">
        <v>3</v>
      </c>
      <c r="W18" s="46"/>
      <c r="X18" s="46"/>
      <c r="Y18" s="46"/>
    </row>
    <row r="19" spans="1:25" ht="12.75" thickBot="1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7"/>
      <c r="O19" s="47"/>
      <c r="P19" s="47"/>
      <c r="Q19" s="47"/>
      <c r="R19" s="47"/>
      <c r="S19" s="169"/>
      <c r="T19" s="46"/>
      <c r="U19" s="46"/>
      <c r="V19" s="46"/>
      <c r="W19" s="46"/>
      <c r="X19" s="46"/>
      <c r="Y19" s="46"/>
    </row>
    <row r="20" spans="1:25" ht="20.100000000000001" customHeight="1" thickTop="1" thickBot="1" x14ac:dyDescent="0.2">
      <c r="A20" s="115" t="s">
        <v>8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71" t="s">
        <v>12</v>
      </c>
      <c r="L20" s="172"/>
      <c r="M20" s="82"/>
      <c r="N20" s="83"/>
      <c r="O20" s="84"/>
      <c r="P20" s="53">
        <f t="shared" ref="P20:P30" si="0">M20*200</f>
        <v>0</v>
      </c>
      <c r="Q20" s="48"/>
      <c r="R20" s="49"/>
      <c r="S20" s="64" t="s">
        <v>68</v>
      </c>
      <c r="T20" s="64"/>
      <c r="U20" s="65"/>
      <c r="V20" s="132"/>
      <c r="W20" s="132"/>
      <c r="X20" s="132"/>
      <c r="Y20" s="132"/>
    </row>
    <row r="21" spans="1:25" ht="20.100000000000001" customHeight="1" thickTop="1" thickBot="1" x14ac:dyDescent="0.2">
      <c r="A21" s="170" t="s">
        <v>85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73"/>
      <c r="L21" s="174"/>
      <c r="M21" s="82"/>
      <c r="N21" s="83"/>
      <c r="O21" s="84"/>
      <c r="P21" s="53">
        <f>M21*200</f>
        <v>0</v>
      </c>
      <c r="Q21" s="48"/>
      <c r="R21" s="49"/>
      <c r="S21" s="94"/>
      <c r="T21" s="94"/>
      <c r="U21" s="95"/>
      <c r="V21" s="200" t="s">
        <v>84</v>
      </c>
      <c r="W21" s="200"/>
      <c r="X21" s="200"/>
      <c r="Y21" s="200"/>
    </row>
    <row r="22" spans="1:25" ht="20.100000000000001" customHeight="1" thickTop="1" thickBot="1" x14ac:dyDescent="0.2">
      <c r="A22" s="115" t="s">
        <v>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73"/>
      <c r="L22" s="174"/>
      <c r="M22" s="82"/>
      <c r="N22" s="83"/>
      <c r="O22" s="84"/>
      <c r="P22" s="53">
        <f t="shared" si="0"/>
        <v>0</v>
      </c>
      <c r="Q22" s="48"/>
      <c r="R22" s="49"/>
      <c r="S22" s="94"/>
      <c r="T22" s="94"/>
      <c r="U22" s="95"/>
      <c r="V22" s="132"/>
      <c r="W22" s="132"/>
      <c r="X22" s="132"/>
      <c r="Y22" s="132"/>
    </row>
    <row r="23" spans="1:25" ht="20.100000000000001" customHeight="1" thickTop="1" thickBot="1" x14ac:dyDescent="0.2">
      <c r="A23" s="115" t="s">
        <v>10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73"/>
      <c r="L23" s="174"/>
      <c r="M23" s="82"/>
      <c r="N23" s="83"/>
      <c r="O23" s="84"/>
      <c r="P23" s="53">
        <f t="shared" si="0"/>
        <v>0</v>
      </c>
      <c r="Q23" s="48"/>
      <c r="R23" s="49"/>
      <c r="S23" s="94"/>
      <c r="T23" s="94"/>
      <c r="U23" s="95"/>
      <c r="V23" s="132"/>
      <c r="W23" s="132"/>
      <c r="X23" s="132"/>
      <c r="Y23" s="132"/>
    </row>
    <row r="24" spans="1:25" ht="20.100000000000001" customHeight="1" thickTop="1" thickBot="1" x14ac:dyDescent="0.2">
      <c r="A24" s="131" t="s">
        <v>9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73"/>
      <c r="L24" s="174"/>
      <c r="M24" s="82"/>
      <c r="N24" s="83"/>
      <c r="O24" s="84"/>
      <c r="P24" s="125">
        <f t="shared" si="0"/>
        <v>0</v>
      </c>
      <c r="Q24" s="126"/>
      <c r="R24" s="127"/>
      <c r="S24" s="201"/>
      <c r="T24" s="201"/>
      <c r="U24" s="202"/>
      <c r="V24" s="119"/>
      <c r="W24" s="119"/>
      <c r="X24" s="119"/>
      <c r="Y24" s="119"/>
    </row>
    <row r="25" spans="1:25" ht="20.100000000000001" customHeight="1" thickTop="1" thickBot="1" x14ac:dyDescent="0.2">
      <c r="A25" s="203" t="s">
        <v>79</v>
      </c>
      <c r="B25" s="204"/>
      <c r="C25" s="204"/>
      <c r="D25" s="204"/>
      <c r="E25" s="204"/>
      <c r="F25" s="204"/>
      <c r="G25" s="205"/>
      <c r="H25" s="192" t="s">
        <v>71</v>
      </c>
      <c r="I25" s="193"/>
      <c r="J25" s="194"/>
      <c r="K25" s="189" t="s">
        <v>12</v>
      </c>
      <c r="L25" s="190"/>
      <c r="M25" s="43"/>
      <c r="N25" s="44"/>
      <c r="O25" s="45"/>
      <c r="P25" s="134">
        <f t="shared" si="0"/>
        <v>0</v>
      </c>
      <c r="Q25" s="135"/>
      <c r="R25" s="136"/>
      <c r="S25" s="63" t="s">
        <v>70</v>
      </c>
      <c r="T25" s="64"/>
      <c r="U25" s="65"/>
      <c r="V25" s="63" t="s">
        <v>76</v>
      </c>
      <c r="W25" s="64"/>
      <c r="X25" s="64"/>
      <c r="Y25" s="65"/>
    </row>
    <row r="26" spans="1:25" ht="19.5" customHeight="1" thickTop="1" thickBot="1" x14ac:dyDescent="0.2">
      <c r="A26" s="206"/>
      <c r="B26" s="207"/>
      <c r="C26" s="207"/>
      <c r="D26" s="207"/>
      <c r="E26" s="207"/>
      <c r="F26" s="207"/>
      <c r="G26" s="208"/>
      <c r="H26" s="195" t="s">
        <v>73</v>
      </c>
      <c r="I26" s="196"/>
      <c r="J26" s="197"/>
      <c r="K26" s="173"/>
      <c r="L26" s="191"/>
      <c r="M26" s="82"/>
      <c r="N26" s="83"/>
      <c r="O26" s="84"/>
      <c r="P26" s="134">
        <f>M26*200</f>
        <v>0</v>
      </c>
      <c r="Q26" s="135"/>
      <c r="R26" s="136"/>
      <c r="S26" s="66"/>
      <c r="T26" s="67"/>
      <c r="U26" s="68"/>
      <c r="V26" s="66"/>
      <c r="W26" s="67"/>
      <c r="X26" s="67"/>
      <c r="Y26" s="68"/>
    </row>
    <row r="27" spans="1:25" ht="15.75" customHeight="1" thickTop="1" x14ac:dyDescent="0.15">
      <c r="A27" s="111" t="s">
        <v>11</v>
      </c>
      <c r="B27" s="167"/>
      <c r="C27" s="167"/>
      <c r="D27" s="167"/>
      <c r="E27" s="167"/>
      <c r="F27" s="167"/>
      <c r="G27" s="167"/>
      <c r="H27" s="57" t="s">
        <v>80</v>
      </c>
      <c r="I27" s="58"/>
      <c r="J27" s="59"/>
      <c r="K27" s="173"/>
      <c r="L27" s="191"/>
      <c r="M27" s="50"/>
      <c r="N27" s="51"/>
      <c r="O27" s="52"/>
      <c r="P27" s="53">
        <f t="shared" si="0"/>
        <v>0</v>
      </c>
      <c r="Q27" s="48"/>
      <c r="R27" s="49"/>
      <c r="S27" s="63" t="s">
        <v>66</v>
      </c>
      <c r="T27" s="64"/>
      <c r="U27" s="65"/>
      <c r="V27" s="183" t="s">
        <v>45</v>
      </c>
      <c r="W27" s="184"/>
      <c r="X27" s="184"/>
      <c r="Y27" s="185"/>
    </row>
    <row r="28" spans="1:25" ht="37.5" customHeight="1" thickBot="1" x14ac:dyDescent="0.2">
      <c r="A28" s="107" t="s">
        <v>87</v>
      </c>
      <c r="B28" s="108"/>
      <c r="C28" s="108"/>
      <c r="D28" s="108"/>
      <c r="E28" s="108"/>
      <c r="F28" s="108"/>
      <c r="G28" s="109"/>
      <c r="H28" s="60"/>
      <c r="I28" s="61"/>
      <c r="J28" s="62"/>
      <c r="K28" s="173"/>
      <c r="L28" s="191"/>
      <c r="M28" s="43"/>
      <c r="N28" s="44"/>
      <c r="O28" s="45"/>
      <c r="P28" s="54"/>
      <c r="Q28" s="55"/>
      <c r="R28" s="56"/>
      <c r="S28" s="66"/>
      <c r="T28" s="67"/>
      <c r="U28" s="68"/>
      <c r="V28" s="186"/>
      <c r="W28" s="187"/>
      <c r="X28" s="187"/>
      <c r="Y28" s="188"/>
    </row>
    <row r="29" spans="1:25" ht="20.100000000000001" customHeight="1" thickTop="1" thickBot="1" x14ac:dyDescent="0.2">
      <c r="A29" s="111" t="s">
        <v>82</v>
      </c>
      <c r="B29" s="112"/>
      <c r="C29" s="112"/>
      <c r="D29" s="112"/>
      <c r="E29" s="112"/>
      <c r="F29" s="112"/>
      <c r="G29" s="112"/>
      <c r="H29" s="132" t="s">
        <v>5</v>
      </c>
      <c r="I29" s="132"/>
      <c r="J29" s="132"/>
      <c r="K29" s="173"/>
      <c r="L29" s="191"/>
      <c r="M29" s="82"/>
      <c r="N29" s="83"/>
      <c r="O29" s="84"/>
      <c r="P29" s="48">
        <f t="shared" si="0"/>
        <v>0</v>
      </c>
      <c r="Q29" s="48"/>
      <c r="R29" s="49"/>
      <c r="S29" s="63" t="s">
        <v>65</v>
      </c>
      <c r="T29" s="64"/>
      <c r="U29" s="65"/>
      <c r="V29" s="186"/>
      <c r="W29" s="187"/>
      <c r="X29" s="187"/>
      <c r="Y29" s="188"/>
    </row>
    <row r="30" spans="1:25" ht="20.100000000000001" customHeight="1" thickTop="1" thickBot="1" x14ac:dyDescent="0.2">
      <c r="A30" s="113"/>
      <c r="B30" s="114"/>
      <c r="C30" s="114"/>
      <c r="D30" s="114"/>
      <c r="E30" s="114"/>
      <c r="F30" s="114"/>
      <c r="G30" s="114"/>
      <c r="H30" s="133" t="s">
        <v>6</v>
      </c>
      <c r="I30" s="133"/>
      <c r="J30" s="133"/>
      <c r="K30" s="173"/>
      <c r="L30" s="191"/>
      <c r="M30" s="82"/>
      <c r="N30" s="83"/>
      <c r="O30" s="84"/>
      <c r="P30" s="48">
        <f t="shared" si="0"/>
        <v>0</v>
      </c>
      <c r="Q30" s="48"/>
      <c r="R30" s="49"/>
      <c r="S30" s="93"/>
      <c r="T30" s="94"/>
      <c r="U30" s="95"/>
      <c r="V30" s="186"/>
      <c r="W30" s="187"/>
      <c r="X30" s="187"/>
      <c r="Y30" s="188"/>
    </row>
    <row r="31" spans="1:25" ht="20.100000000000001" customHeight="1" thickTop="1" thickBot="1" x14ac:dyDescent="0.2">
      <c r="A31" s="137" t="s">
        <v>83</v>
      </c>
      <c r="B31" s="138"/>
      <c r="C31" s="138"/>
      <c r="D31" s="138"/>
      <c r="E31" s="138"/>
      <c r="F31" s="138"/>
      <c r="G31" s="138"/>
      <c r="H31" s="42" t="s">
        <v>81</v>
      </c>
      <c r="I31" s="42"/>
      <c r="J31" s="42"/>
      <c r="K31" s="36"/>
      <c r="L31" s="10"/>
      <c r="M31" s="82"/>
      <c r="N31" s="83"/>
      <c r="O31" s="84"/>
      <c r="P31" s="48">
        <f>M31*200</f>
        <v>0</v>
      </c>
      <c r="Q31" s="48"/>
      <c r="R31" s="49"/>
      <c r="S31" s="66"/>
      <c r="T31" s="67"/>
      <c r="U31" s="68"/>
      <c r="V31" s="37"/>
      <c r="W31" s="38"/>
      <c r="X31" s="38"/>
      <c r="Y31" s="39"/>
    </row>
    <row r="32" spans="1:25" ht="18.75" customHeight="1" thickTop="1" thickBot="1" x14ac:dyDescent="0.2">
      <c r="A32" s="116" t="s">
        <v>17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8"/>
      <c r="M32" s="128">
        <f>SUM(M20:N31)</f>
        <v>0</v>
      </c>
      <c r="N32" s="129"/>
      <c r="O32" s="130"/>
      <c r="P32" s="90">
        <f>SUM(P20:Q31)</f>
        <v>0</v>
      </c>
      <c r="Q32" s="91"/>
      <c r="R32" s="92"/>
      <c r="S32" s="88"/>
      <c r="T32" s="89"/>
      <c r="U32" s="89"/>
      <c r="V32" s="89"/>
      <c r="W32" s="89"/>
      <c r="X32" s="89"/>
      <c r="Y32" s="89"/>
    </row>
    <row r="33" spans="1:25" ht="12.75" customHeight="1" x14ac:dyDescent="0.15">
      <c r="A33" s="69" t="s">
        <v>78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</row>
    <row r="34" spans="1:25" ht="12.75" customHeight="1" x14ac:dyDescent="0.15">
      <c r="A34" s="69" t="s">
        <v>77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</row>
    <row r="35" spans="1:25" ht="12.75" customHeight="1" x14ac:dyDescent="0.15">
      <c r="A35" s="69" t="s">
        <v>72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</row>
    <row r="36" spans="1:25" ht="7.5" customHeight="1" x14ac:dyDescent="0.15">
      <c r="A36" s="102" t="s">
        <v>44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</row>
    <row r="37" spans="1:25" ht="7.5" customHeight="1" x14ac:dyDescent="0.1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</row>
    <row r="38" spans="1:25" ht="18.75" customHeight="1" thickBot="1" x14ac:dyDescent="0.2">
      <c r="A38" s="99" t="s">
        <v>47</v>
      </c>
      <c r="B38" s="100"/>
      <c r="C38" s="100"/>
      <c r="D38" s="100"/>
      <c r="E38" s="100"/>
      <c r="F38" s="100"/>
      <c r="G38" s="100"/>
      <c r="H38" s="101"/>
    </row>
    <row r="39" spans="1:25" ht="30" customHeight="1" thickTop="1" thickBot="1" x14ac:dyDescent="0.2">
      <c r="A39" s="96" t="s">
        <v>61</v>
      </c>
      <c r="B39" s="97"/>
      <c r="C39" s="97"/>
      <c r="D39" s="97"/>
      <c r="E39" s="97"/>
      <c r="F39" s="97"/>
      <c r="G39" s="97"/>
      <c r="H39" s="98"/>
      <c r="I39" s="105" t="s">
        <v>48</v>
      </c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</row>
    <row r="40" spans="1:25" ht="3.75" customHeight="1" thickTop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2"/>
      <c r="L40" s="12"/>
      <c r="M40" s="13"/>
      <c r="N40" s="13"/>
      <c r="O40" s="13"/>
      <c r="P40" s="13"/>
      <c r="Q40" s="13"/>
      <c r="R40" s="13"/>
      <c r="S40" s="11"/>
      <c r="T40" s="11"/>
      <c r="U40" s="11"/>
      <c r="V40" s="10"/>
      <c r="W40" s="10"/>
      <c r="X40" s="10"/>
      <c r="Y40" s="10"/>
    </row>
    <row r="41" spans="1:25" ht="18.75" x14ac:dyDescent="0.15">
      <c r="A41" s="14" t="s">
        <v>14</v>
      </c>
      <c r="B41" s="15"/>
      <c r="C41" s="15"/>
      <c r="D41" s="15"/>
      <c r="E41" s="15"/>
      <c r="F41" s="15"/>
      <c r="G41" s="15"/>
      <c r="H41" s="15"/>
      <c r="I41" s="15"/>
      <c r="J41" s="16"/>
      <c r="K41" s="15"/>
      <c r="L41" s="15"/>
      <c r="M41" s="17"/>
      <c r="N41" s="17"/>
      <c r="O41" s="17"/>
      <c r="P41" s="17"/>
      <c r="Q41" s="17"/>
      <c r="R41" s="17"/>
      <c r="S41" s="18"/>
      <c r="T41" s="18"/>
      <c r="U41" s="18"/>
      <c r="V41" s="15"/>
      <c r="W41" s="15"/>
      <c r="X41" s="19" t="s">
        <v>41</v>
      </c>
      <c r="Y41" s="15"/>
    </row>
    <row r="42" spans="1:25" x14ac:dyDescent="0.15">
      <c r="A42" s="46" t="s">
        <v>37</v>
      </c>
      <c r="B42" s="46"/>
      <c r="C42" s="46"/>
      <c r="D42" s="103">
        <f>P32</f>
        <v>0</v>
      </c>
      <c r="E42" s="103"/>
      <c r="F42" s="103"/>
      <c r="G42" s="46" t="s">
        <v>15</v>
      </c>
      <c r="H42" s="46"/>
      <c r="I42" s="46"/>
      <c r="J42" s="103">
        <f>IF(M32=0,0,IF(M32=1,84,IF(AND(M32&gt;=2,M32&lt;=4),94,IF(AND(M32&gt;=5,M32&lt;=12),140,IF(AND(M32&gt;=13,M32&lt;=19),210,250)))))</f>
        <v>0</v>
      </c>
      <c r="K42" s="103"/>
      <c r="L42" s="103"/>
      <c r="M42" s="46" t="s">
        <v>38</v>
      </c>
      <c r="N42" s="46"/>
      <c r="O42" s="46"/>
      <c r="P42" s="103">
        <f>IF(A39="速達",260,0)</f>
        <v>0</v>
      </c>
      <c r="Q42" s="103"/>
      <c r="R42" s="103"/>
      <c r="S42" s="46" t="s">
        <v>39</v>
      </c>
      <c r="T42" s="46"/>
      <c r="U42" s="46"/>
      <c r="V42" s="103">
        <f>IF(P32=0,0,IF((P32+J42)&lt;50000,468,682))</f>
        <v>0</v>
      </c>
      <c r="W42" s="103"/>
      <c r="X42" s="103"/>
    </row>
    <row r="43" spans="1:25" ht="12.75" thickBot="1" x14ac:dyDescent="0.2">
      <c r="A43" s="46"/>
      <c r="B43" s="46"/>
      <c r="C43" s="46"/>
      <c r="D43" s="103"/>
      <c r="E43" s="103"/>
      <c r="F43" s="103"/>
      <c r="G43" s="46"/>
      <c r="H43" s="46"/>
      <c r="I43" s="46"/>
      <c r="J43" s="104"/>
      <c r="K43" s="104"/>
      <c r="L43" s="104"/>
      <c r="M43" s="47"/>
      <c r="N43" s="47"/>
      <c r="O43" s="47"/>
      <c r="P43" s="104"/>
      <c r="Q43" s="104"/>
      <c r="R43" s="104"/>
      <c r="S43" s="47"/>
      <c r="T43" s="47"/>
      <c r="U43" s="47"/>
      <c r="V43" s="104"/>
      <c r="W43" s="104"/>
      <c r="X43" s="104"/>
    </row>
    <row r="44" spans="1:25" ht="12.75" customHeight="1" thickTop="1" x14ac:dyDescent="0.15">
      <c r="A44" s="71" t="s">
        <v>40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6">
        <f>D42+J42+P42+V42</f>
        <v>0</v>
      </c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8"/>
    </row>
    <row r="45" spans="1:25" ht="18.75" customHeight="1" thickBot="1" x14ac:dyDescent="0.2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9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1"/>
    </row>
    <row r="46" spans="1:25" ht="11.25" customHeight="1" thickTop="1" x14ac:dyDescent="0.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40" t="str">
        <f>IF(M44=0,"",J42+P42+265)</f>
        <v/>
      </c>
      <c r="X46" s="40"/>
    </row>
    <row r="47" spans="1:25" ht="15" customHeight="1" thickBot="1" x14ac:dyDescent="0.2">
      <c r="A47" s="23" t="s">
        <v>43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41"/>
      <c r="X47" s="41"/>
    </row>
    <row r="48" spans="1:25" ht="27.75" customHeight="1" thickBot="1" x14ac:dyDescent="0.2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5"/>
    </row>
    <row r="49" spans="1:25" ht="15" customHeight="1" x14ac:dyDescent="0.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85" t="s">
        <v>63</v>
      </c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</row>
    <row r="50" spans="1:25" ht="12" customHeight="1" x14ac:dyDescent="0.15">
      <c r="A50" s="87" t="s">
        <v>16</v>
      </c>
      <c r="B50" s="87"/>
      <c r="C50" s="87"/>
      <c r="D50" s="87"/>
      <c r="E50" s="70" t="s">
        <v>62</v>
      </c>
      <c r="F50" s="70"/>
      <c r="G50" s="70"/>
      <c r="H50" s="70"/>
      <c r="I50" s="70"/>
      <c r="J50" s="70"/>
      <c r="K50" s="70"/>
      <c r="L50" s="70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22"/>
    </row>
    <row r="51" spans="1:25" ht="12" customHeight="1" x14ac:dyDescent="0.15">
      <c r="A51" s="87"/>
      <c r="B51" s="87"/>
      <c r="C51" s="87"/>
      <c r="D51" s="87"/>
      <c r="E51" s="70"/>
      <c r="F51" s="70"/>
      <c r="G51" s="70"/>
      <c r="H51" s="70"/>
      <c r="I51" s="70"/>
      <c r="J51" s="70"/>
      <c r="K51" s="70"/>
      <c r="L51" s="70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22"/>
    </row>
    <row r="52" spans="1:25" ht="14.25" customHeight="1" x14ac:dyDescent="0.15">
      <c r="A52" s="165" t="s">
        <v>69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</row>
  </sheetData>
  <sheetProtection algorithmName="SHA-512" hashValue="hs/eOl+VQziyxLdmr6WUljJDDOjRKVdbAUWvnUdYrkcD8QA/RicfJRTl2yYbCb5ApPxT4CczCNuXRLXjbshvFg==" saltValue="UgLLWTJTm0stKsrF4k+DnA==" spinCount="100000" sheet="1" objects="1" scenarios="1" selectLockedCells="1"/>
  <mergeCells count="118">
    <mergeCell ref="A10:C11"/>
    <mergeCell ref="D11:Y11"/>
    <mergeCell ref="N13:Y13"/>
    <mergeCell ref="A6:C6"/>
    <mergeCell ref="A7:C7"/>
    <mergeCell ref="D7:Y7"/>
    <mergeCell ref="D10:Y10"/>
    <mergeCell ref="P22:R22"/>
    <mergeCell ref="M20:O20"/>
    <mergeCell ref="V27:Y30"/>
    <mergeCell ref="P30:R30"/>
    <mergeCell ref="K25:L30"/>
    <mergeCell ref="H25:J25"/>
    <mergeCell ref="P23:R23"/>
    <mergeCell ref="P25:R25"/>
    <mergeCell ref="V25:Y26"/>
    <mergeCell ref="H26:J26"/>
    <mergeCell ref="A14:L14"/>
    <mergeCell ref="N15:Y15"/>
    <mergeCell ref="V21:Y21"/>
    <mergeCell ref="P21:R21"/>
    <mergeCell ref="S20:U24"/>
    <mergeCell ref="M22:O22"/>
    <mergeCell ref="M21:O21"/>
    <mergeCell ref="M18:O19"/>
    <mergeCell ref="V23:Y23"/>
    <mergeCell ref="A25:G26"/>
    <mergeCell ref="A52:Y52"/>
    <mergeCell ref="A18:J19"/>
    <mergeCell ref="P20:R20"/>
    <mergeCell ref="K18:L19"/>
    <mergeCell ref="M30:O30"/>
    <mergeCell ref="A13:L13"/>
    <mergeCell ref="A15:L15"/>
    <mergeCell ref="V18:Y19"/>
    <mergeCell ref="M24:O24"/>
    <mergeCell ref="A27:G27"/>
    <mergeCell ref="M23:O23"/>
    <mergeCell ref="A16:L16"/>
    <mergeCell ref="A20:J20"/>
    <mergeCell ref="S18:U19"/>
    <mergeCell ref="V20:Y20"/>
    <mergeCell ref="A21:J21"/>
    <mergeCell ref="A22:J22"/>
    <mergeCell ref="K20:L24"/>
    <mergeCell ref="N16:Y16"/>
    <mergeCell ref="V22:Y22"/>
    <mergeCell ref="K6:N6"/>
    <mergeCell ref="Q6:R6"/>
    <mergeCell ref="D8:Y8"/>
    <mergeCell ref="D6:J6"/>
    <mergeCell ref="E9:Y9"/>
    <mergeCell ref="K5:M5"/>
    <mergeCell ref="Q5:S5"/>
    <mergeCell ref="N5:P5"/>
    <mergeCell ref="T5:Y5"/>
    <mergeCell ref="W6:X6"/>
    <mergeCell ref="A1:Y2"/>
    <mergeCell ref="A29:G30"/>
    <mergeCell ref="A23:J23"/>
    <mergeCell ref="A32:L32"/>
    <mergeCell ref="V24:Y24"/>
    <mergeCell ref="A9:C9"/>
    <mergeCell ref="D12:Y12"/>
    <mergeCell ref="P24:R24"/>
    <mergeCell ref="M32:O32"/>
    <mergeCell ref="A24:J24"/>
    <mergeCell ref="M26:O26"/>
    <mergeCell ref="H29:J29"/>
    <mergeCell ref="H30:J30"/>
    <mergeCell ref="P26:R26"/>
    <mergeCell ref="P29:R29"/>
    <mergeCell ref="A31:G31"/>
    <mergeCell ref="A5:C5"/>
    <mergeCell ref="A12:C12"/>
    <mergeCell ref="N14:Y14"/>
    <mergeCell ref="A8:C8"/>
    <mergeCell ref="F5:G5"/>
    <mergeCell ref="O6:P6"/>
    <mergeCell ref="T6:U6"/>
    <mergeCell ref="D5:E5"/>
    <mergeCell ref="E50:L51"/>
    <mergeCell ref="A44:L45"/>
    <mergeCell ref="A48:X48"/>
    <mergeCell ref="M44:X45"/>
    <mergeCell ref="M31:O31"/>
    <mergeCell ref="M29:O29"/>
    <mergeCell ref="M49:X51"/>
    <mergeCell ref="A50:D51"/>
    <mergeCell ref="A33:Y33"/>
    <mergeCell ref="M42:O43"/>
    <mergeCell ref="S32:Y32"/>
    <mergeCell ref="P32:R32"/>
    <mergeCell ref="S29:U31"/>
    <mergeCell ref="A42:C43"/>
    <mergeCell ref="A39:H39"/>
    <mergeCell ref="A38:H38"/>
    <mergeCell ref="A36:Y37"/>
    <mergeCell ref="P42:R43"/>
    <mergeCell ref="G42:I43"/>
    <mergeCell ref="J42:L43"/>
    <mergeCell ref="V42:X43"/>
    <mergeCell ref="D42:F43"/>
    <mergeCell ref="A35:Y35"/>
    <mergeCell ref="I39:Y39"/>
    <mergeCell ref="W46:X47"/>
    <mergeCell ref="H31:J31"/>
    <mergeCell ref="M25:O25"/>
    <mergeCell ref="P18:R19"/>
    <mergeCell ref="P31:R31"/>
    <mergeCell ref="M27:O28"/>
    <mergeCell ref="P27:R28"/>
    <mergeCell ref="H27:J28"/>
    <mergeCell ref="S27:U28"/>
    <mergeCell ref="S42:U43"/>
    <mergeCell ref="A34:Y34"/>
    <mergeCell ref="S25:U26"/>
    <mergeCell ref="A28:G28"/>
  </mergeCells>
  <phoneticPr fontId="2"/>
  <conditionalFormatting sqref="A14:L14">
    <cfRule type="expression" dxfId="19" priority="1" stopIfTrue="1">
      <formula>ISBLANK($D$6)</formula>
    </cfRule>
  </conditionalFormatting>
  <conditionalFormatting sqref="A13:L13">
    <cfRule type="expression" dxfId="18" priority="2" stopIfTrue="1">
      <formula>OR(ISBLANK($D$5),ISBLANK($F$5),ISBLANK($I$5))</formula>
    </cfRule>
  </conditionalFormatting>
  <conditionalFormatting sqref="N13:Y13">
    <cfRule type="expression" dxfId="17" priority="3" stopIfTrue="1">
      <formula>ISBLANK($T$5)</formula>
    </cfRule>
  </conditionalFormatting>
  <conditionalFormatting sqref="N14:Y14">
    <cfRule type="expression" dxfId="16" priority="4" stopIfTrue="1">
      <formula>OR(ISBLANK($O$6),ISBLANK($Q$6),ISBLANK($T$6),ISBLANK($W$6))</formula>
    </cfRule>
  </conditionalFormatting>
  <conditionalFormatting sqref="N15:Y15">
    <cfRule type="expression" dxfId="15" priority="5" stopIfTrue="1">
      <formula>ISBLANK($E$9)</formula>
    </cfRule>
  </conditionalFormatting>
  <conditionalFormatting sqref="A15:L15">
    <cfRule type="expression" dxfId="14" priority="6" stopIfTrue="1">
      <formula>ISBLANK($D$8)</formula>
    </cfRule>
  </conditionalFormatting>
  <conditionalFormatting sqref="A16:L16">
    <cfRule type="expression" dxfId="13" priority="7" stopIfTrue="1">
      <formula>ISBLANK($D$10)</formula>
    </cfRule>
  </conditionalFormatting>
  <conditionalFormatting sqref="N16:Y16">
    <cfRule type="expression" dxfId="12" priority="8" stopIfTrue="1">
      <formula>ISBLANK($D$12)</formula>
    </cfRule>
  </conditionalFormatting>
  <conditionalFormatting sqref="A36:Y37">
    <cfRule type="expression" dxfId="11" priority="9" stopIfTrue="1">
      <formula>$M$32=0</formula>
    </cfRule>
  </conditionalFormatting>
  <dataValidations xWindow="539" yWindow="223" count="11">
    <dataValidation type="whole" imeMode="disabled" allowBlank="1" showInputMessage="1" showErrorMessage="1" error="1～64の整数を入力してください" sqref="F5:G5 Q6:R6">
      <formula1>1</formula1>
      <formula2>64</formula2>
    </dataValidation>
    <dataValidation type="whole" imeMode="disabled" allowBlank="1" showInputMessage="1" showErrorMessage="1" error="1～12の整数を入力してください" sqref="I5 T6:U6">
      <formula1>1</formula1>
      <formula2>12</formula2>
    </dataValidation>
    <dataValidation type="whole" imeMode="disabled" allowBlank="1" showInputMessage="1" showErrorMessage="1" error="1～31の整数を入力してください" sqref="W6:X6">
      <formula1>1</formula1>
      <formula2>31</formula2>
    </dataValidation>
    <dataValidation imeMode="disabled" allowBlank="1" showInputMessage="1" showErrorMessage="1" sqref="E9:Y9 D12:Y12 D6:J6"/>
    <dataValidation imeMode="hiragana" allowBlank="1" showInputMessage="1" showErrorMessage="1" sqref="D7:D8 D10:Y11"/>
    <dataValidation type="list" allowBlank="1" showInputMessage="1" showErrorMessage="1" error="元号（昭和／平成）を選んでください" prompt="右端の▼をクリックして、リストから選んでください" sqref="O6:P6">
      <formula1>"昭和,平成,令和"</formula1>
    </dataValidation>
    <dataValidation type="list" allowBlank="1" showInputMessage="1" showErrorMessage="1" error="元号（昭和／平成）を選んでください" prompt="右端の▼をクリックして、元号を選んでください" sqref="D5:E5">
      <formula1>"昭和,平成,令和"</formula1>
    </dataValidation>
    <dataValidation type="list" allowBlank="1" showInputMessage="1" showErrorMessage="1" error="（速達が）必要／不要　を選択してください" prompt="右端の▼をクリックして、「速達／普通便」を選んでください" sqref="A39">
      <formula1>"速達,普通便"</formula1>
    </dataValidation>
    <dataValidation type="whole" imeMode="disabled" allowBlank="1" showInputMessage="1" showErrorMessage="1" sqref="M20:M27 M29:M31">
      <formula1>1</formula1>
      <formula2>100</formula2>
    </dataValidation>
    <dataValidation type="list" allowBlank="1" showInputMessage="1" showErrorMessage="1" sqref="N5:P5">
      <formula1>"工学部,基幹工学部,先進工学部,建築学部,博士前期課程,博士後期課程"</formula1>
    </dataValidation>
    <dataValidation type="list" imeMode="hiragana" allowBlank="1" showInputMessage="1" showErrorMessage="1" error="右端の▼をクリックして、リストの中から学科を選んでください" prompt="右端の▼をクリックして、リストから選んでください" sqref="T5:Y5">
      <formula1>"機械工学科,ものづくり環境学科,システム工学科,創造システム工学科,応用化学科,ロボティクス学科,電気工学科,電気電子工学科,電気電子通信工学科,情報工学科,建築学科,生活環境デザイン学科,機械工学専攻,電気工学専攻,システム工学専攻,情報工学専攻,建築学専攻,環境共生システム学専攻,機械システム工学専攻,電子情報メディア工学専攻,建築デザイン学専攻"</formula1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41"/>
  <sheetViews>
    <sheetView showGridLines="0" view="pageBreakPreview" zoomScaleNormal="100" zoomScaleSheetLayoutView="100" workbookViewId="0">
      <selection activeCell="E8" sqref="E8:Y8"/>
    </sheetView>
  </sheetViews>
  <sheetFormatPr defaultRowHeight="12" x14ac:dyDescent="0.15"/>
  <cols>
    <col min="1" max="25" width="3.7109375" style="1" customWidth="1"/>
    <col min="26" max="26" width="9.140625" style="1"/>
    <col min="27" max="27" width="5.42578125" style="2" customWidth="1"/>
    <col min="28" max="16384" width="9.140625" style="1"/>
  </cols>
  <sheetData>
    <row r="1" spans="1:26" ht="13.5" customHeight="1" x14ac:dyDescent="0.15">
      <c r="A1" s="249" t="s">
        <v>57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</row>
    <row r="2" spans="1:26" ht="13.5" customHeight="1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</row>
    <row r="3" spans="1:26" ht="9.9499999999999993" customHeight="1" x14ac:dyDescent="0.15">
      <c r="Y3" s="35" t="s">
        <v>94</v>
      </c>
    </row>
    <row r="4" spans="1:26" ht="19.5" thickBot="1" x14ac:dyDescent="0.2">
      <c r="A4" s="3" t="s">
        <v>30</v>
      </c>
      <c r="I4" s="4"/>
      <c r="N4" s="4"/>
      <c r="Y4" s="5" t="s">
        <v>29</v>
      </c>
    </row>
    <row r="5" spans="1:26" ht="24" customHeight="1" thickTop="1" thickBot="1" x14ac:dyDescent="0.2">
      <c r="A5" s="246" t="s">
        <v>32</v>
      </c>
      <c r="B5" s="231"/>
      <c r="C5" s="253"/>
      <c r="D5" s="147" t="s">
        <v>46</v>
      </c>
      <c r="E5" s="144"/>
      <c r="F5" s="144"/>
      <c r="G5" s="144"/>
      <c r="H5" s="33" t="s">
        <v>19</v>
      </c>
      <c r="I5" s="32"/>
      <c r="J5" s="34" t="s">
        <v>20</v>
      </c>
      <c r="K5" s="247" t="s">
        <v>88</v>
      </c>
      <c r="L5" s="248"/>
      <c r="M5" s="248"/>
      <c r="N5" s="160"/>
      <c r="O5" s="161"/>
      <c r="P5" s="162"/>
      <c r="Q5" s="247" t="s">
        <v>89</v>
      </c>
      <c r="R5" s="248"/>
      <c r="S5" s="248"/>
      <c r="T5" s="163"/>
      <c r="U5" s="163"/>
      <c r="V5" s="163"/>
      <c r="W5" s="163"/>
      <c r="X5" s="163"/>
      <c r="Y5" s="164"/>
    </row>
    <row r="6" spans="1:26" ht="24" customHeight="1" thickTop="1" thickBot="1" x14ac:dyDescent="0.2">
      <c r="A6" s="246" t="s">
        <v>0</v>
      </c>
      <c r="B6" s="231"/>
      <c r="C6" s="231"/>
      <c r="D6" s="152"/>
      <c r="E6" s="153"/>
      <c r="F6" s="153"/>
      <c r="G6" s="153"/>
      <c r="H6" s="153"/>
      <c r="I6" s="153"/>
      <c r="J6" s="154"/>
      <c r="K6" s="231" t="s">
        <v>90</v>
      </c>
      <c r="L6" s="231"/>
      <c r="M6" s="231"/>
      <c r="N6" s="232"/>
      <c r="O6" s="145" t="s">
        <v>46</v>
      </c>
      <c r="P6" s="146"/>
      <c r="Q6" s="144"/>
      <c r="R6" s="144"/>
      <c r="S6" s="33" t="s">
        <v>19</v>
      </c>
      <c r="T6" s="144"/>
      <c r="U6" s="144"/>
      <c r="V6" s="33" t="s">
        <v>20</v>
      </c>
      <c r="W6" s="144"/>
      <c r="X6" s="144"/>
      <c r="Y6" s="34" t="s">
        <v>27</v>
      </c>
    </row>
    <row r="7" spans="1:26" ht="36" customHeight="1" thickTop="1" thickBot="1" x14ac:dyDescent="0.2">
      <c r="A7" s="246" t="s">
        <v>91</v>
      </c>
      <c r="B7" s="231"/>
      <c r="C7" s="231"/>
      <c r="D7" s="254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6"/>
    </row>
    <row r="8" spans="1:26" ht="24" customHeight="1" thickTop="1" thickBot="1" x14ac:dyDescent="0.2">
      <c r="A8" s="229" t="s">
        <v>33</v>
      </c>
      <c r="B8" s="230"/>
      <c r="C8" s="230"/>
      <c r="D8" s="6" t="s">
        <v>55</v>
      </c>
      <c r="E8" s="233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5"/>
    </row>
    <row r="9" spans="1:26" ht="30.75" customHeight="1" thickTop="1" thickBot="1" x14ac:dyDescent="0.2">
      <c r="A9" s="229" t="s">
        <v>35</v>
      </c>
      <c r="B9" s="230"/>
      <c r="C9" s="239"/>
      <c r="D9" s="236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8"/>
    </row>
    <row r="10" spans="1:26" ht="30.75" customHeight="1" thickBot="1" x14ac:dyDescent="0.2">
      <c r="A10" s="240"/>
      <c r="B10" s="241"/>
      <c r="C10" s="242"/>
      <c r="D10" s="243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5"/>
    </row>
    <row r="11" spans="1:26" ht="24" customHeight="1" thickTop="1" thickBot="1" x14ac:dyDescent="0.2">
      <c r="A11" s="216" t="s">
        <v>86</v>
      </c>
      <c r="B11" s="217"/>
      <c r="C11" s="218"/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4"/>
    </row>
    <row r="12" spans="1:26" customFormat="1" ht="24" customHeight="1" thickTop="1" thickBot="1" x14ac:dyDescent="0.2">
      <c r="A12" s="228" t="s">
        <v>92</v>
      </c>
      <c r="B12" s="223"/>
      <c r="C12" s="223"/>
      <c r="D12" s="219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1"/>
      <c r="P12" s="222" t="s">
        <v>93</v>
      </c>
      <c r="Q12" s="223"/>
      <c r="R12" s="223"/>
      <c r="S12" s="223"/>
      <c r="T12" s="224"/>
      <c r="U12" s="225"/>
      <c r="V12" s="225"/>
      <c r="W12" s="225"/>
      <c r="X12" s="225"/>
      <c r="Y12" s="226"/>
    </row>
    <row r="13" spans="1:26" s="28" customFormat="1" ht="15" customHeight="1" thickTop="1" x14ac:dyDescent="0.15">
      <c r="A13" s="27"/>
      <c r="B13" s="27"/>
      <c r="C13" s="27"/>
      <c r="D13" s="227" t="s">
        <v>60</v>
      </c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</row>
    <row r="14" spans="1:26" ht="15" customHeight="1" x14ac:dyDescent="0.15">
      <c r="A14" s="143" t="s">
        <v>26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30"/>
      <c r="N14" s="143" t="s">
        <v>23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2"/>
    </row>
    <row r="15" spans="1:26" ht="15" customHeight="1" x14ac:dyDescent="0.15">
      <c r="A15" s="198" t="s">
        <v>42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30"/>
      <c r="N15" s="143" t="s">
        <v>28</v>
      </c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2"/>
    </row>
    <row r="16" spans="1:26" ht="15" customHeight="1" x14ac:dyDescent="0.15">
      <c r="A16" s="143" t="s">
        <v>21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30"/>
      <c r="N16" s="143" t="s">
        <v>24</v>
      </c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2"/>
    </row>
    <row r="17" spans="1:26" ht="15" customHeight="1" x14ac:dyDescent="0.15">
      <c r="A17" s="143" t="s">
        <v>22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30"/>
      <c r="N17" s="143" t="s">
        <v>25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2"/>
    </row>
    <row r="18" spans="1:26" s="2" customFormat="1" ht="15" customHeight="1" x14ac:dyDescent="0.15">
      <c r="A18" s="143" t="s">
        <v>58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31"/>
      <c r="N18" s="143" t="s">
        <v>59</v>
      </c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</row>
    <row r="19" spans="1:26" s="2" customFormat="1" ht="21.95" customHeight="1" x14ac:dyDescent="0.15">
      <c r="A19" s="3" t="s">
        <v>31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6" customFormat="1" ht="21.95" customHeight="1" thickBot="1" x14ac:dyDescent="0.2">
      <c r="A20" s="267" t="s">
        <v>1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8" t="s">
        <v>18</v>
      </c>
      <c r="L20" s="267"/>
      <c r="M20" s="260" t="s">
        <v>2</v>
      </c>
      <c r="N20" s="260"/>
      <c r="O20" s="260"/>
      <c r="P20" s="260" t="s">
        <v>49</v>
      </c>
      <c r="Q20" s="260"/>
      <c r="R20" s="260"/>
      <c r="S20" s="272" t="s">
        <v>13</v>
      </c>
      <c r="T20" s="267"/>
      <c r="U20" s="267"/>
      <c r="V20" s="267" t="s">
        <v>3</v>
      </c>
      <c r="W20" s="267"/>
      <c r="X20" s="267"/>
      <c r="Y20" s="267"/>
    </row>
    <row r="21" spans="1:26" customFormat="1" ht="21.95" customHeight="1" thickTop="1" thickBot="1" x14ac:dyDescent="0.2">
      <c r="A21" s="262" t="s">
        <v>50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3" t="s">
        <v>51</v>
      </c>
      <c r="L21" s="264"/>
      <c r="M21" s="252"/>
      <c r="N21" s="252"/>
      <c r="O21" s="252"/>
      <c r="P21" s="270">
        <f>M21*1000</f>
        <v>0</v>
      </c>
      <c r="Q21" s="270"/>
      <c r="R21" s="271"/>
      <c r="S21" s="273" t="s">
        <v>67</v>
      </c>
      <c r="T21" s="273"/>
      <c r="U21" s="274"/>
      <c r="V21" s="261"/>
      <c r="W21" s="261"/>
      <c r="X21" s="261"/>
      <c r="Y21" s="261"/>
    </row>
    <row r="22" spans="1:26" customFormat="1" ht="21.95" customHeight="1" thickTop="1" thickBot="1" x14ac:dyDescent="0.2">
      <c r="A22" s="262" t="s">
        <v>52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5"/>
      <c r="L22" s="266"/>
      <c r="M22" s="252"/>
      <c r="N22" s="252"/>
      <c r="O22" s="252"/>
      <c r="P22" s="270">
        <f>M22*1000</f>
        <v>0</v>
      </c>
      <c r="Q22" s="270"/>
      <c r="R22" s="271"/>
      <c r="S22" s="275"/>
      <c r="T22" s="275"/>
      <c r="U22" s="276"/>
      <c r="V22" s="261"/>
      <c r="W22" s="261"/>
      <c r="X22" s="261"/>
      <c r="Y22" s="261"/>
    </row>
    <row r="23" spans="1:26" customFormat="1" ht="21.95" customHeight="1" thickTop="1" thickBot="1" x14ac:dyDescent="0.2">
      <c r="A23" s="262" t="s">
        <v>53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5"/>
      <c r="L23" s="266"/>
      <c r="M23" s="252"/>
      <c r="N23" s="252"/>
      <c r="O23" s="252"/>
      <c r="P23" s="270">
        <f>M23*1000</f>
        <v>0</v>
      </c>
      <c r="Q23" s="270"/>
      <c r="R23" s="271"/>
      <c r="S23" s="275"/>
      <c r="T23" s="275"/>
      <c r="U23" s="276"/>
      <c r="V23" s="261"/>
      <c r="W23" s="261"/>
      <c r="X23" s="261"/>
      <c r="Y23" s="261"/>
    </row>
    <row r="24" spans="1:26" customFormat="1" ht="21.95" customHeight="1" thickTop="1" thickBot="1" x14ac:dyDescent="0.2">
      <c r="A24" s="269" t="s">
        <v>54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5"/>
      <c r="L24" s="266"/>
      <c r="M24" s="252"/>
      <c r="N24" s="252"/>
      <c r="O24" s="252"/>
      <c r="P24" s="270">
        <f>M24*1000</f>
        <v>0</v>
      </c>
      <c r="Q24" s="270"/>
      <c r="R24" s="271"/>
      <c r="S24" s="275"/>
      <c r="T24" s="275"/>
      <c r="U24" s="276"/>
      <c r="V24" s="277"/>
      <c r="W24" s="277"/>
      <c r="X24" s="277"/>
      <c r="Y24" s="277"/>
    </row>
    <row r="25" spans="1:26" customFormat="1" ht="21.95" customHeight="1" thickTop="1" x14ac:dyDescent="0.15">
      <c r="A25" s="262" t="s">
        <v>17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81">
        <f>SUM(M21:O24)</f>
        <v>0</v>
      </c>
      <c r="N25" s="281"/>
      <c r="O25" s="281"/>
      <c r="P25" s="282">
        <f>SUM(P21:R24)</f>
        <v>0</v>
      </c>
      <c r="Q25" s="282"/>
      <c r="R25" s="282"/>
      <c r="S25" s="279"/>
      <c r="T25" s="280"/>
      <c r="U25" s="280"/>
      <c r="V25" s="280"/>
      <c r="W25" s="280"/>
      <c r="X25" s="280"/>
      <c r="Y25" s="280"/>
    </row>
    <row r="26" spans="1:26" ht="21.95" customHeight="1" x14ac:dyDescent="0.15">
      <c r="A26" s="102" t="s">
        <v>44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</row>
    <row r="27" spans="1:26" ht="18.75" customHeight="1" thickBot="1" x14ac:dyDescent="0.2">
      <c r="A27" s="246" t="s">
        <v>47</v>
      </c>
      <c r="B27" s="231"/>
      <c r="C27" s="231"/>
      <c r="D27" s="231"/>
      <c r="E27" s="231"/>
      <c r="F27" s="231"/>
      <c r="G27" s="231"/>
      <c r="H27" s="285"/>
    </row>
    <row r="28" spans="1:26" ht="30" customHeight="1" thickTop="1" thickBot="1" x14ac:dyDescent="0.2">
      <c r="A28" s="96" t="s">
        <v>61</v>
      </c>
      <c r="B28" s="97"/>
      <c r="C28" s="97"/>
      <c r="D28" s="97"/>
      <c r="E28" s="97"/>
      <c r="F28" s="97"/>
      <c r="G28" s="97"/>
      <c r="H28" s="98"/>
      <c r="I28" s="105" t="s">
        <v>48</v>
      </c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</row>
    <row r="29" spans="1:26" ht="9.9499999999999993" customHeight="1" thickTop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2"/>
      <c r="L29" s="12"/>
      <c r="M29" s="13"/>
      <c r="N29" s="13"/>
      <c r="O29" s="13"/>
      <c r="P29" s="13"/>
      <c r="Q29" s="13"/>
      <c r="R29" s="13"/>
      <c r="S29" s="11"/>
      <c r="T29" s="11"/>
      <c r="U29" s="11"/>
      <c r="V29" s="10"/>
      <c r="W29" s="10"/>
      <c r="X29" s="10"/>
      <c r="Y29" s="10"/>
    </row>
    <row r="30" spans="1:26" ht="18.75" x14ac:dyDescent="0.15">
      <c r="A30" s="14" t="s">
        <v>14</v>
      </c>
      <c r="B30" s="15"/>
      <c r="C30" s="15"/>
      <c r="D30" s="15"/>
      <c r="E30" s="15"/>
      <c r="F30" s="15"/>
      <c r="G30" s="15"/>
      <c r="H30" s="15"/>
      <c r="I30" s="15"/>
      <c r="J30" s="16"/>
      <c r="K30" s="15"/>
      <c r="L30" s="15"/>
      <c r="M30" s="17"/>
      <c r="N30" s="17"/>
      <c r="O30" s="17"/>
      <c r="P30" s="17"/>
      <c r="Q30" s="17"/>
      <c r="R30" s="17"/>
      <c r="S30" s="18"/>
      <c r="T30" s="18"/>
      <c r="U30" s="18"/>
      <c r="V30" s="15"/>
      <c r="W30" s="15"/>
      <c r="X30" s="19" t="s">
        <v>41</v>
      </c>
      <c r="Y30" s="15"/>
    </row>
    <row r="31" spans="1:26" x14ac:dyDescent="0.15">
      <c r="A31" s="250" t="s">
        <v>37</v>
      </c>
      <c r="B31" s="250"/>
      <c r="C31" s="250"/>
      <c r="D31" s="103">
        <f>P25</f>
        <v>0</v>
      </c>
      <c r="E31" s="103"/>
      <c r="F31" s="103"/>
      <c r="G31" s="250" t="s">
        <v>15</v>
      </c>
      <c r="H31" s="250"/>
      <c r="I31" s="250"/>
      <c r="J31" s="103">
        <f>IF(M25=0,0,IF(M25=1,94,IF(AND(M25&gt;=2,M25&lt;=4),94,IF(AND(M25&gt;=5,M25&lt;=12),140,IF(AND(M25&gt;=13,M25&lt;=19),210,250)))))</f>
        <v>0</v>
      </c>
      <c r="K31" s="103"/>
      <c r="L31" s="103"/>
      <c r="M31" s="250" t="s">
        <v>38</v>
      </c>
      <c r="N31" s="250"/>
      <c r="O31" s="250"/>
      <c r="P31" s="103">
        <f>IF(A28="速達",260,0)</f>
        <v>0</v>
      </c>
      <c r="Q31" s="103"/>
      <c r="R31" s="103"/>
      <c r="S31" s="250" t="s">
        <v>39</v>
      </c>
      <c r="T31" s="250"/>
      <c r="U31" s="250"/>
      <c r="V31" s="103">
        <f>IF(P25=0,0,IF((P25+K31)&lt;50000,468,682))</f>
        <v>0</v>
      </c>
      <c r="W31" s="103"/>
      <c r="X31" s="103"/>
    </row>
    <row r="32" spans="1:26" ht="12.75" thickBot="1" x14ac:dyDescent="0.2">
      <c r="A32" s="250"/>
      <c r="B32" s="250"/>
      <c r="C32" s="250"/>
      <c r="D32" s="103"/>
      <c r="E32" s="103"/>
      <c r="F32" s="103"/>
      <c r="G32" s="250"/>
      <c r="H32" s="250"/>
      <c r="I32" s="250"/>
      <c r="J32" s="103"/>
      <c r="K32" s="103"/>
      <c r="L32" s="103"/>
      <c r="M32" s="251"/>
      <c r="N32" s="251"/>
      <c r="O32" s="251"/>
      <c r="P32" s="104"/>
      <c r="Q32" s="104"/>
      <c r="R32" s="104"/>
      <c r="S32" s="251"/>
      <c r="T32" s="251"/>
      <c r="U32" s="251"/>
      <c r="V32" s="104"/>
      <c r="W32" s="104"/>
      <c r="X32" s="104"/>
    </row>
    <row r="33" spans="1:25" ht="12.75" customHeight="1" thickTop="1" x14ac:dyDescent="0.15">
      <c r="A33" s="283" t="s">
        <v>40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4"/>
      <c r="M33" s="76">
        <f>D31+J31+P31+V31</f>
        <v>0</v>
      </c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8"/>
    </row>
    <row r="34" spans="1:25" ht="24" customHeight="1" thickBot="1" x14ac:dyDescent="0.2">
      <c r="A34" s="283"/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4"/>
      <c r="M34" s="79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1"/>
    </row>
    <row r="35" spans="1:25" ht="9.9499999999999993" customHeight="1" thickTop="1" x14ac:dyDescent="0.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86" t="str">
        <f>IF(M33=0,"",J31+P31+265)</f>
        <v/>
      </c>
      <c r="X35" s="286"/>
    </row>
    <row r="36" spans="1:25" ht="15" customHeight="1" thickBot="1" x14ac:dyDescent="0.2">
      <c r="A36" s="23" t="s">
        <v>43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87"/>
      <c r="X36" s="287"/>
    </row>
    <row r="37" spans="1:25" ht="47.25" customHeight="1" thickBot="1" x14ac:dyDescent="0.2">
      <c r="A37" s="257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9"/>
    </row>
    <row r="38" spans="1:25" ht="15" customHeight="1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85" t="s">
        <v>63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</row>
    <row r="39" spans="1:25" ht="12" customHeight="1" x14ac:dyDescent="0.15">
      <c r="A39" s="87" t="s">
        <v>56</v>
      </c>
      <c r="B39" s="87"/>
      <c r="C39" s="87"/>
      <c r="D39" s="87"/>
      <c r="E39" s="70" t="s">
        <v>62</v>
      </c>
      <c r="F39" s="70"/>
      <c r="G39" s="70"/>
      <c r="H39" s="70"/>
      <c r="I39" s="70"/>
      <c r="J39" s="70"/>
      <c r="K39" s="70"/>
      <c r="L39" s="70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22"/>
    </row>
    <row r="40" spans="1:25" ht="12" customHeight="1" x14ac:dyDescent="0.15">
      <c r="A40" s="87"/>
      <c r="B40" s="87"/>
      <c r="C40" s="87"/>
      <c r="D40" s="87"/>
      <c r="E40" s="70"/>
      <c r="F40" s="70"/>
      <c r="G40" s="70"/>
      <c r="H40" s="70"/>
      <c r="I40" s="70"/>
      <c r="J40" s="70"/>
      <c r="K40" s="70"/>
      <c r="L40" s="70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22"/>
    </row>
    <row r="41" spans="1:25" ht="14.25" customHeight="1" x14ac:dyDescent="0.15">
      <c r="A41" s="165" t="s">
        <v>69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</row>
  </sheetData>
  <sheetProtection algorithmName="SHA-512" hashValue="kOZZY2hN/BfZy+8PneKDekxjxPfhKkQLzmExQWWmCHrrXDMTa7NRTYyiNEuBGl9cm9VfzMKrg9x83sMCjg84FA==" saltValue="VNwyNBtXvtqQqRzG4ftAcQ==" spinCount="100000" sheet="1" objects="1" scenarios="1" selectLockedCells="1"/>
  <mergeCells count="87">
    <mergeCell ref="A41:Y41"/>
    <mergeCell ref="A25:L25"/>
    <mergeCell ref="S25:Y25"/>
    <mergeCell ref="M25:O25"/>
    <mergeCell ref="P25:R25"/>
    <mergeCell ref="M33:X34"/>
    <mergeCell ref="A33:L34"/>
    <mergeCell ref="G31:I32"/>
    <mergeCell ref="J31:L32"/>
    <mergeCell ref="A27:H27"/>
    <mergeCell ref="A39:D40"/>
    <mergeCell ref="E39:L40"/>
    <mergeCell ref="M38:X40"/>
    <mergeCell ref="W35:X36"/>
    <mergeCell ref="S20:U20"/>
    <mergeCell ref="V20:Y20"/>
    <mergeCell ref="S21:U24"/>
    <mergeCell ref="V21:Y21"/>
    <mergeCell ref="P24:R24"/>
    <mergeCell ref="V24:Y24"/>
    <mergeCell ref="P22:R22"/>
    <mergeCell ref="V23:Y23"/>
    <mergeCell ref="A17:L17"/>
    <mergeCell ref="M21:O21"/>
    <mergeCell ref="P21:R21"/>
    <mergeCell ref="A22:J22"/>
    <mergeCell ref="M23:O23"/>
    <mergeCell ref="P23:R23"/>
    <mergeCell ref="P20:R20"/>
    <mergeCell ref="N15:Y15"/>
    <mergeCell ref="A15:L15"/>
    <mergeCell ref="A37:X37"/>
    <mergeCell ref="M20:O20"/>
    <mergeCell ref="N18:Y18"/>
    <mergeCell ref="V22:Y22"/>
    <mergeCell ref="A21:J21"/>
    <mergeCell ref="K21:L24"/>
    <mergeCell ref="A18:L18"/>
    <mergeCell ref="A20:J20"/>
    <mergeCell ref="K20:L20"/>
    <mergeCell ref="N16:Y16"/>
    <mergeCell ref="A24:J24"/>
    <mergeCell ref="M24:O24"/>
    <mergeCell ref="A23:J23"/>
    <mergeCell ref="A16:L16"/>
    <mergeCell ref="A1:Y2"/>
    <mergeCell ref="S31:U32"/>
    <mergeCell ref="V31:X32"/>
    <mergeCell ref="M31:O32"/>
    <mergeCell ref="P31:R32"/>
    <mergeCell ref="I28:Y28"/>
    <mergeCell ref="A31:C32"/>
    <mergeCell ref="F5:G5"/>
    <mergeCell ref="D31:F32"/>
    <mergeCell ref="A28:H28"/>
    <mergeCell ref="A26:Y26"/>
    <mergeCell ref="N17:Y17"/>
    <mergeCell ref="M22:O22"/>
    <mergeCell ref="A5:C5"/>
    <mergeCell ref="D5:E5"/>
    <mergeCell ref="D7:Y7"/>
    <mergeCell ref="K5:M5"/>
    <mergeCell ref="Q5:S5"/>
    <mergeCell ref="T5:Y5"/>
    <mergeCell ref="N5:P5"/>
    <mergeCell ref="O6:P6"/>
    <mergeCell ref="Q6:R6"/>
    <mergeCell ref="T6:U6"/>
    <mergeCell ref="A8:C8"/>
    <mergeCell ref="K6:N6"/>
    <mergeCell ref="E8:Y8"/>
    <mergeCell ref="D9:Y9"/>
    <mergeCell ref="A9:C10"/>
    <mergeCell ref="D10:Y10"/>
    <mergeCell ref="W6:X6"/>
    <mergeCell ref="A7:C7"/>
    <mergeCell ref="A6:C6"/>
    <mergeCell ref="D6:J6"/>
    <mergeCell ref="A11:C11"/>
    <mergeCell ref="N14:Y14"/>
    <mergeCell ref="A14:L14"/>
    <mergeCell ref="D11:Y11"/>
    <mergeCell ref="D12:O12"/>
    <mergeCell ref="P12:S12"/>
    <mergeCell ref="T12:Y12"/>
    <mergeCell ref="D13:Y13"/>
    <mergeCell ref="A12:C12"/>
  </mergeCells>
  <phoneticPr fontId="2"/>
  <conditionalFormatting sqref="A14:L14">
    <cfRule type="expression" dxfId="10" priority="1" stopIfTrue="1">
      <formula>OR(ISBLANK($D$5),ISBLANK($F$5),ISBLANK($I$5))</formula>
    </cfRule>
  </conditionalFormatting>
  <conditionalFormatting sqref="A15:L15">
    <cfRule type="expression" dxfId="9" priority="2" stopIfTrue="1">
      <formula>OR(ISBLANK($D$6))</formula>
    </cfRule>
  </conditionalFormatting>
  <conditionalFormatting sqref="A16:L16">
    <cfRule type="expression" dxfId="8" priority="3" stopIfTrue="1">
      <formula>OR(ISBLANK($D$7))</formula>
    </cfRule>
  </conditionalFormatting>
  <conditionalFormatting sqref="A17:L17">
    <cfRule type="expression" dxfId="7" priority="4" stopIfTrue="1">
      <formula>OR(ISBLANK($D$9))</formula>
    </cfRule>
  </conditionalFormatting>
  <conditionalFormatting sqref="N18:Y18">
    <cfRule type="expression" dxfId="6" priority="5" stopIfTrue="1">
      <formula>OR(ISBLANK($T$12))</formula>
    </cfRule>
  </conditionalFormatting>
  <conditionalFormatting sqref="N14:Y14">
    <cfRule type="expression" dxfId="5" priority="6" stopIfTrue="1">
      <formula>OR(ISBLANK($T$5))</formula>
    </cfRule>
  </conditionalFormatting>
  <conditionalFormatting sqref="N15:Y15">
    <cfRule type="expression" dxfId="4" priority="7" stopIfTrue="1">
      <formula>OR(ISBLANK($O$6),ISBLANK($Q$6),ISBLANK($T$6),ISBLANK($W$6))</formula>
    </cfRule>
  </conditionalFormatting>
  <conditionalFormatting sqref="N16:Y16">
    <cfRule type="expression" dxfId="3" priority="8" stopIfTrue="1">
      <formula>OR(ISBLANK($E$8))</formula>
    </cfRule>
  </conditionalFormatting>
  <conditionalFormatting sqref="N17:Y17">
    <cfRule type="expression" dxfId="2" priority="9" stopIfTrue="1">
      <formula>OR(ISBLANK($D$11))</formula>
    </cfRule>
  </conditionalFormatting>
  <conditionalFormatting sqref="A18:L18">
    <cfRule type="expression" dxfId="1" priority="10" stopIfTrue="1">
      <formula>OR(ISBLANK($D$12))</formula>
    </cfRule>
  </conditionalFormatting>
  <conditionalFormatting sqref="A26:Y26">
    <cfRule type="expression" dxfId="0" priority="11" stopIfTrue="1">
      <formula>$M$25=0</formula>
    </cfRule>
  </conditionalFormatting>
  <dataValidations xWindow="573" yWindow="254" count="13">
    <dataValidation type="whole" imeMode="disabled" allowBlank="1" showInputMessage="1" showErrorMessage="1" error="１～６４までの整数を入力してください" sqref="Q6:R6">
      <formula1>1</formula1>
      <formula2>64</formula2>
    </dataValidation>
    <dataValidation type="whole" imeMode="disabled" allowBlank="1" showInputMessage="1" showErrorMessage="1" error="１～１２までの整数を入力してください" sqref="T6:U6">
      <formula1>1</formula1>
      <formula2>12</formula2>
    </dataValidation>
    <dataValidation type="whole" imeMode="disabled" allowBlank="1" showInputMessage="1" showErrorMessage="1" error="１～３１までの整数を入力してください" sqref="W6:X6">
      <formula1>1</formula1>
      <formula2>31</formula2>
    </dataValidation>
    <dataValidation type="list" allowBlank="1" showInputMessage="1" showErrorMessage="1" prompt="右端の▼をクリックして、「速達/普通便」を選んでください" sqref="A28:H28">
      <formula1>"速達,普通便"</formula1>
    </dataValidation>
    <dataValidation type="list" allowBlank="1" showInputMessage="1" showErrorMessage="1" prompt="右端の▼をクリックして「平成/平成」を選んでください。" sqref="D5:E5">
      <formula1>"昭和,平成,令和"</formula1>
    </dataValidation>
    <dataValidation imeMode="disabled" allowBlank="1" showInputMessage="1" showErrorMessage="1" sqref="T12:Y12 E8:Y8 D11:Y11 D12:O12"/>
    <dataValidation type="whole" imeMode="disabled" allowBlank="1" showInputMessage="1" showErrorMessage="1" error="1～64の間の整数を入力してください" sqref="F5:G5">
      <formula1>1</formula1>
      <formula2>64</formula2>
    </dataValidation>
    <dataValidation allowBlank="1" showInputMessage="1" showErrorMessage="1" error="1～12の整数を入力してください" sqref="I5"/>
    <dataValidation imeMode="hiragana" allowBlank="1" showInputMessage="1" showErrorMessage="1" sqref="D7:Y7 D9:D10 E9:Y9"/>
    <dataValidation type="whole" imeMode="disabled" allowBlank="1" showInputMessage="1" showErrorMessage="1" error="100以上の数値は入力できません" sqref="M21:O24">
      <formula1>1</formula1>
      <formula2>99</formula2>
    </dataValidation>
    <dataValidation type="list" allowBlank="1" showInputMessage="1" showErrorMessage="1" sqref="O6:P6">
      <formula1>"昭和,平成,令和"</formula1>
    </dataValidation>
    <dataValidation type="list" allowBlank="1" showInputMessage="1" showErrorMessage="1" sqref="N5:P5">
      <formula1>"工学部,基幹工学部,先進工学部,建築学部,博士前期課程,博士後期課程"</formula1>
    </dataValidation>
    <dataValidation type="list" allowBlank="1" showInputMessage="1" showErrorMessage="1" prompt="右端の▼をクリックして、リストから選んでください。_x000a_" sqref="T5:Y5">
      <formula1>"機械工学科,ものづくり環境学科,システム工学科,創造システム工学科,応用化学科,ロボティクス学科,電気工学科,電気電子工学科,電気電子通信工学科,情報工学科,建築学科,生活環境デザイン学科,機械工学専攻,電気工学専攻,システム工学専攻,情報工学専攻,建築学専攻,環境共生システム学専攻,機械システム工学専攻,電子情報メディア工学専攻,建築デザイン学専攻"</formula1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日本語の証明書</vt:lpstr>
      <vt:lpstr>英語の証明書</vt:lpstr>
    </vt:vector>
  </TitlesOfParts>
  <Company>日本工業大学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otsuka</dc:creator>
  <cp:lastModifiedBy>m-furusawa</cp:lastModifiedBy>
  <cp:lastPrinted>2022-04-22T05:11:20Z</cp:lastPrinted>
  <dcterms:created xsi:type="dcterms:W3CDTF">2006-05-23T01:09:31Z</dcterms:created>
  <dcterms:modified xsi:type="dcterms:W3CDTF">2022-04-22T05:30:32Z</dcterms:modified>
</cp:coreProperties>
</file>